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AHMEDABAD\DARJIPURA\"/>
    </mc:Choice>
  </mc:AlternateContent>
  <xr:revisionPtr revIDLastSave="0" documentId="13_ncr:1_{EA6C6475-6B93-4B5C-85C0-2D1B49416BFE}" xr6:coauthVersionLast="47" xr6:coauthVersionMax="47" xr10:uidLastSave="{00000000-0000-0000-0000-000000000000}"/>
  <bookViews>
    <workbookView xWindow="1740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C'!$A$1:$R$32</definedName>
    <definedName name="_xlnm.Print_Area" localSheetId="4">'10 D'!$A$1:$J$13</definedName>
    <definedName name="_xlnm.Print_Area" localSheetId="5">'10 E'!$A$1:$E$18</definedName>
    <definedName name="_xlnm.Print_Area" localSheetId="6">'10 F'!$A$1:$D$11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C'!$A$1:$R$17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E1'!$A$1:$E$14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230" l="1"/>
  <c r="R14" i="230" s="1"/>
  <c r="T12" i="230" s="1"/>
  <c r="P14" i="230"/>
  <c r="O14" i="230"/>
  <c r="N14" i="230"/>
  <c r="M14" i="230"/>
  <c r="L14" i="230"/>
  <c r="K14" i="230"/>
  <c r="J14" i="230"/>
  <c r="I14" i="230"/>
  <c r="H14" i="230"/>
  <c r="G14" i="230"/>
  <c r="E14" i="230"/>
  <c r="Q13" i="230"/>
  <c r="R13" i="230" s="1"/>
  <c r="P13" i="230"/>
  <c r="O13" i="230"/>
  <c r="N13" i="230"/>
  <c r="M13" i="230"/>
  <c r="L13" i="230"/>
  <c r="K13" i="230"/>
  <c r="J13" i="230"/>
  <c r="I13" i="230"/>
  <c r="H13" i="230"/>
  <c r="G13" i="230"/>
  <c r="E13" i="230"/>
  <c r="Q12" i="230"/>
  <c r="R12" i="230" s="1"/>
  <c r="P12" i="230"/>
  <c r="O12" i="230"/>
  <c r="N12" i="230"/>
  <c r="M12" i="230"/>
  <c r="L12" i="230"/>
  <c r="K12" i="230"/>
  <c r="J12" i="230"/>
  <c r="I12" i="230"/>
  <c r="H12" i="230"/>
  <c r="G12" i="230"/>
  <c r="E12" i="230"/>
  <c r="F13" i="230" l="1"/>
  <c r="F12" i="230"/>
  <c r="F14" i="230"/>
  <c r="Q29" i="164" l="1"/>
  <c r="Q28" i="164"/>
  <c r="Q27" i="164"/>
  <c r="P29" i="164"/>
  <c r="P28" i="164"/>
  <c r="P27" i="164"/>
  <c r="O29" i="164"/>
  <c r="O28" i="164"/>
  <c r="O27" i="164"/>
  <c r="N29" i="164"/>
  <c r="N28" i="164"/>
  <c r="N27" i="164"/>
  <c r="M29" i="164"/>
  <c r="M28" i="164"/>
  <c r="M27" i="164"/>
  <c r="L29" i="164"/>
  <c r="L28" i="164"/>
  <c r="L27" i="164"/>
  <c r="K29" i="164"/>
  <c r="K28" i="164"/>
  <c r="K27" i="164"/>
  <c r="J29" i="164"/>
  <c r="J28" i="164"/>
  <c r="J27" i="164"/>
  <c r="I29" i="164"/>
  <c r="I28" i="164"/>
  <c r="I27" i="164"/>
  <c r="H29" i="164"/>
  <c r="H28" i="164"/>
  <c r="H27" i="164"/>
  <c r="G29" i="164"/>
  <c r="G28" i="164"/>
  <c r="G27" i="164"/>
  <c r="E29" i="164"/>
  <c r="E28" i="164"/>
  <c r="E27" i="164"/>
  <c r="D29" i="164"/>
  <c r="D28" i="164"/>
  <c r="D27" i="164"/>
  <c r="R28" i="164" l="1"/>
  <c r="R27" i="164"/>
  <c r="R29" i="164"/>
  <c r="T27" i="164" s="1"/>
  <c r="F27" i="164"/>
  <c r="F28" i="164"/>
  <c r="F29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<sst xmlns="http://schemas.openxmlformats.org/spreadsheetml/2006/main" count="995" uniqueCount="202">
  <si>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</si>
  <si>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</si>
  <si>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</si>
  <si>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</si>
  <si>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</si>
  <si>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</si>
  <si>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</si>
  <si>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</si>
  <si>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</si>
  <si>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</si>
  <si>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</si>
  <si>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</si>
  <si>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</si>
  <si>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</si>
  <si>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</si>
  <si>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</si>
  <si>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</si>
  <si>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</si>
  <si>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</si>
  <si>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</si>
  <si>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</si>
  <si>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</si>
  <si>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</si>
  <si>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</si>
  <si>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</si>
  <si>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</si>
  <si>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</si>
  <si>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</si>
  <si>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</si>
  <si>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</si>
  <si>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</si>
  <si>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</si>
  <si>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</si>
  <si>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</si>
  <si>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</si>
  <si>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</si>
  <si>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</si>
  <si>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</si>
  <si>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</si>
  <si>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</si>
  <si>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</si>
  <si>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</si>
  <si>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</si>
  <si>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</si>
  <si>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</si>
  <si>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</si>
  <si>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</si>
  <si>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</si>
  <si>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</si>
  <si>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</si>
  <si>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</si>
  <si>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</si>
  <si>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</si>
  <si>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</si>
  <si>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</si>
  <si>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</si>
  <si>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</si>
  <si>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</si>
  <si>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</si>
  <si>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</si>
  <si>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</si>
  <si>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</si>
  <si>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</si>
  <si>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</si>
  <si>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</si>
  <si>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</si>
  <si>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</si>
  <si>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</si>
  <si>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</si>
  <si>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</si>
  <si>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</si>
  <si>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</si>
  <si>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</si>
  <si>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</si>
  <si>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</si>
  <si>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</si>
  <si>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</si>
  <si>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</si>
  <si>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</si>
  <si>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</si>
  <si>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</si>
  <si>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</si>
  <si>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</si>
  <si>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</si>
  <si>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</si>
  <si>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</si>
  <si>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</si>
  <si>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</si>
  <si>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</si>
  <si>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</si>
  <si>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</si>
  <si>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</si>
  <si>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</si>
  <si>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</si>
  <si>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</si>
  <si>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</si>
  <si>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</si>
  <si>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</si>
  <si>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</si>
  <si>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</si>
  <si>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</si>
  <si>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</si>
  <si>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</si>
  <si>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</si>
  <si>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</si>
  <si>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</si>
  <si>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</si>
  <si>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</si>
  <si>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</si>
  <si>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</si>
  <si>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</si>
  <si>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</si>
  <si>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</si>
  <si>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</si>
  <si>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</si>
  <si>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</si>
  <si>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</si>
  <si>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</si>
  <si>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</si>
  <si>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</si>
  <si>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</si>
  <si>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</si>
  <si>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</si>
  <si>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</si>
  <si>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</si>
  <si>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</si>
  <si>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</si>
  <si>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</si>
  <si>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</si>
  <si>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</si>
  <si>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</si>
  <si>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</si>
  <si>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</si>
  <si>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</si>
  <si>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</si>
  <si>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</si>
  <si>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</si>
  <si>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DARJIPURA</t>
  </si>
  <si>
    <t>NO.5, AFS, DARJIPURA, BARODA, GUJARAT - 390 022, GUJ</t>
  </si>
  <si>
    <t>ANALYSIS OF CBSE RESULT (AISSE &amp; AISSCE) : 2021-2022</t>
  </si>
  <si>
    <t>Generated through : NEUTEK Result Master Pro on 22 Jul 2022</t>
  </si>
  <si>
    <t>AISSE &amp; AISSCE : 2021-2022</t>
  </si>
  <si>
    <t>DINESH KUMAR R YADAV_x000D_
Exam I/C</t>
  </si>
  <si>
    <t>JAGDISH PRASAD_x000D_
PRINCIPAL</t>
  </si>
  <si>
    <t>OVERALL RESULT OF THE VIDYALAYA - CBSE 2022 - AISSE : CLASS X</t>
  </si>
  <si>
    <t>NO.5, AFS, DARJIPURA, BARODA, GUJARAT - 390 022</t>
  </si>
  <si>
    <t>GUJ</t>
  </si>
  <si>
    <t>ANALYSIS OF CBSE RESULT : 2021-2022</t>
  </si>
  <si>
    <t>DEFENCE</t>
  </si>
  <si>
    <t>GUJARAT</t>
  </si>
  <si>
    <t>DARJIPURA</t>
  </si>
  <si>
    <t>GRADE-WISE RESULT OF THE VIDYALAYA - AISSE : CLASS X</t>
  </si>
  <si>
    <t>SUBJECT-WISE RESULT ANALYSIS OF THE VIDYALAYA - AISSE : CLASS X</t>
  </si>
  <si>
    <t>KV DARJIPURA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</si>
  <si>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</si>
  <si>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</si>
  <si>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</si>
  <si>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</si>
  <si>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</si>
  <si>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</si>
  <si>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</si>
  <si>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</si>
  <si>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SAKSHAM PRAKASH [11130463]</t>
  </si>
  <si>
    <t>ANISHA KUMARI [11130441]</t>
  </si>
  <si>
    <t>JAY KALSARIYA [11130448]</t>
  </si>
  <si>
    <t>SAAMEER MALLIK [11130465]</t>
  </si>
  <si>
    <t>NOT APPLICABLE</t>
  </si>
  <si>
    <t>List of KVs achieved 60% &amp; ABOVE - AISSE (Class X)</t>
  </si>
  <si>
    <t>DARJIPURA : ( 93.75%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</si>
  <si>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</si>
  <si>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</si>
  <si>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</si>
  <si>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AHMEDABAD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</si>
  <si>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</si>
  <si>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</si>
  <si>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</si>
  <si>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</si>
  <si>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</si>
  <si>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</si>
  <si>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</si>
  <si>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</si>
  <si>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</si>
  <si>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</si>
  <si>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</si>
  <si>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NIL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</si>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</sst>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3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56" fillId="0" borderId="2" xfId="2" applyFont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57" fillId="0" borderId="1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7" fillId="7" borderId="1" xfId="0" applyFont="1" applyFill="1" applyBorder="1" applyAlignment="1" applyProtection="1">
      <alignment horizontal="center" vertical="center"/>
    </xf>
    <xf numFmtId="0" fontId="57" fillId="0" borderId="1" xfId="2" applyFont="1" applyFill="1" applyBorder="1" applyAlignment="1" applyProtection="1">
      <alignment horizontal="center" vertical="center" shrinkToFit="1"/>
    </xf>
    <xf numFmtId="0" fontId="56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2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17" dataCellStyle="Normal 2"/>
    <tableColumn id="3" xr3:uid="{B496BC1A-9373-497D-9016-4A9B27A6C566}" name="Student Name" dataDxfId="15" dataCellStyle="Normal 2"/>
    <tableColumn id="4" xr3:uid="{55D201FE-3388-48C2-B565-1010CEBEB613}" name="Grade" dataDxfId="16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9" totalsRowShown="0" headerRowDxfId="51" dataDxfId="49" headerRowBorderDxfId="50" tableBorderDxfId="48" totalsRowBorderDxfId="47" headerRowCellStyle="Normal 2">
  <tableColumns count="5">
    <tableColumn id="1" xr3:uid="{A75BD79E-93C1-400A-8AB8-EFEC3A21D013}" name="Position" dataDxfId="46" dataCellStyle="Normal 2"/>
    <tableColumn id="2" xr3:uid="{037A4677-43DB-4285-8B68-195313999A8F}" name="Name of the KV" dataDxfId="14" dataCellStyle="Normal 2"/>
    <tableColumn id="3" xr3:uid="{B3509AFD-49F8-4F75-A251-46A759CC07CC}" name="Name of the student" dataDxfId="12" dataCellStyle="Normal 2"/>
    <tableColumn id="4" xr3:uid="{3CFB41E2-6B31-4C4E-9EF4-94219CD0FA83}" name="Marks Obtained" dataDxfId="13" dataCellStyle="Normal 2"/>
    <tableColumn id="5" xr3:uid="{CC0B3068-E6F1-4B50-9274-B3D15E8DBF54}" name="Marks in %" dataDxfId="45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44" dataDxfId="42" headerRowBorderDxfId="43" tableBorderDxfId="41" totalsRowBorderDxfId="40" headerRowCellStyle="Normal 2">
  <tableColumns count="5">
    <tableColumn id="1" xr3:uid="{8A73DE1B-7B88-4898-BA64-8C5DDAC7C7C9}" name="Position" dataDxfId="39" dataCellStyle="Normal 2"/>
    <tableColumn id="2" xr3:uid="{F036F002-A893-49BB-AAEB-8F9B60DE9943}" name="Name of the KV" dataDxfId="11" dataCellStyle="Normal 2"/>
    <tableColumn id="3" xr3:uid="{D374674F-4988-427A-8B1C-DBA0C5EBFBAD}" name="Name of the student" dataDxfId="9" dataCellStyle="Normal 2"/>
    <tableColumn id="4" xr3:uid="{CE1034AD-220A-4DF9-929D-7A7CD37460D2}" name="Marks Obtained" dataDxfId="10" dataCellStyle="Normal 2"/>
    <tableColumn id="5" xr3:uid="{8D8572B7-6056-4B15-BC31-0F2A3C600278}" name="Marks in %" dataDxfId="38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7" dataDxfId="35" headerRowBorderDxfId="36" tableBorderDxfId="34" totalsRowBorderDxfId="33" headerRowCellStyle="Normal 2">
  <tableColumns count="5">
    <tableColumn id="1" xr3:uid="{45D30823-675C-4D47-81A4-750A7B41EE6E}" name="Position" dataDxfId="32" dataCellStyle="Normal 2"/>
    <tableColumn id="2" xr3:uid="{96F9EF83-0E7C-4AE7-8B61-0231DE520531}" name="Name of the KV" dataDxfId="8" dataCellStyle="Normal 2"/>
    <tableColumn id="3" xr3:uid="{C7D5EFB9-D762-4343-82EA-678A2F8BE885}" name="Name of the student" dataDxfId="6" dataCellStyle="Normal 2"/>
    <tableColumn id="4" xr3:uid="{125570A7-07F5-465F-B942-7328E6DC51A3}" name="Marks Obtained" dataDxfId="7" dataCellStyle="Normal 2"/>
    <tableColumn id="5" xr3:uid="{80077127-27BF-48D3-8FFF-CA6392D1B54D}" name="Marks in %" dataDxfId="31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30" dataDxfId="28" headerRowBorderDxfId="29" tableBorderDxfId="27" totalsRowBorderDxfId="26" headerRowCellStyle="Normal 2">
  <tableColumns count="5">
    <tableColumn id="1" xr3:uid="{1611187B-FA0F-46BE-8A8D-0BBE03DDB0BF}" name="Position" dataDxfId="25" dataCellStyle="Normal 2"/>
    <tableColumn id="2" xr3:uid="{B3BDBB1F-23AF-4CB7-A6EF-15BABA811D00}" name="Name of the KV" dataDxfId="5" dataCellStyle="Normal 2"/>
    <tableColumn id="3" xr3:uid="{5D6E3CFB-58F9-41D7-A11B-F6252CB1928B}" name="Name of the student" dataDxfId="3" dataCellStyle="Normal 2"/>
    <tableColumn id="4" xr3:uid="{90974F92-3135-4E29-8E8C-DE35E3106E49}" name="Marks Obtained" dataDxfId="4" dataCellStyle="Normal 2"/>
    <tableColumn id="5" xr3:uid="{A5CDD1C6-B192-4F2A-ADC3-FB6E6982E1B9}" name="Marks in %" dataDxfId="24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23" dataDxfId="21" headerRowBorderDxfId="22" tableBorderDxfId="20" totalsRowBorderDxfId="19">
  <tableColumns count="4">
    <tableColumn id="1" xr3:uid="{508B4146-FAEF-4623-AEB2-A9434269A1A7}" name="Sl. No." dataDxfId="18" dataCellStyle="Normal 2"/>
    <tableColumn id="2" xr3:uid="{DEA54978-EC02-492D-9887-25E1D02EC81C}" name="Name of the KV" dataDxfId="2" dataCellStyle="Normal 2"/>
    <tableColumn id="3" xr3:uid="{0A21AA19-E8F0-4A83-B351-38876FC48F4D}" name="Student Name" dataDxfId="0" dataCellStyle="Normal 2"/>
    <tableColumn id="4" xr3:uid="{FFA189BB-3B47-447B-9EFE-F271DE17F590}" name="Grade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4"/>
      <c r="B1" s="215"/>
      <c r="C1" s="215"/>
      <c r="D1" s="215"/>
      <c r="E1" s="215"/>
      <c r="F1" s="215"/>
      <c r="G1" s="215"/>
      <c r="H1" s="215"/>
      <c r="I1" s="215"/>
      <c r="J1" s="215"/>
      <c r="K1" s="216"/>
    </row>
    <row r="2" spans="1:11" s="29" customFormat="1" ht="25.05" customHeight="1" x14ac:dyDescent="0.3">
      <c r="A2" s="196"/>
      <c r="B2" s="197" t="s">
        <v>137</v>
      </c>
      <c r="C2" s="197"/>
      <c r="D2" s="197"/>
      <c r="E2" s="197"/>
      <c r="F2" s="197"/>
      <c r="G2" s="197"/>
      <c r="H2" s="197"/>
      <c r="I2" s="197"/>
      <c r="J2" s="197"/>
      <c r="K2" s="195"/>
    </row>
    <row r="3" spans="1:11" ht="25.05" customHeight="1" x14ac:dyDescent="0.25">
      <c r="A3" s="196"/>
      <c r="B3" s="198" t="s">
        <v>138</v>
      </c>
      <c r="C3" s="198"/>
      <c r="D3" s="198"/>
      <c r="E3" s="198"/>
      <c r="F3" s="198"/>
      <c r="G3" s="198"/>
      <c r="H3" s="198"/>
      <c r="I3" s="198"/>
      <c r="J3" s="198"/>
      <c r="K3" s="195"/>
    </row>
    <row r="4" spans="1:11" s="30" customFormat="1" ht="19.95" customHeight="1" x14ac:dyDescent="0.25">
      <c r="A4" s="196"/>
      <c r="B4" s="199" t="s">
        <v>139</v>
      </c>
      <c r="C4" s="199"/>
      <c r="D4" s="199"/>
      <c r="E4" s="199"/>
      <c r="F4" s="199"/>
      <c r="G4" s="199"/>
      <c r="H4" s="199"/>
      <c r="I4" s="199"/>
      <c r="J4" s="199"/>
      <c r="K4" s="195"/>
    </row>
    <row r="5" spans="1:11" s="15" customFormat="1" ht="19.95" customHeight="1" thickBot="1" x14ac:dyDescent="0.25">
      <c r="A5" s="196"/>
      <c r="B5" s="200" t="s">
        <v>140</v>
      </c>
      <c r="C5" s="200"/>
      <c r="D5" s="200"/>
      <c r="E5" s="200"/>
      <c r="F5" s="200"/>
      <c r="G5" s="200"/>
      <c r="H5" s="200"/>
      <c r="I5" s="200"/>
      <c r="J5" s="200"/>
      <c r="K5" s="195"/>
    </row>
    <row r="6" spans="1:11" ht="15.6" x14ac:dyDescent="0.25">
      <c r="A6" s="196"/>
      <c r="B6" s="201" t="s">
        <v>141</v>
      </c>
      <c r="C6" s="162" t="s">
        <v>86</v>
      </c>
      <c r="D6" s="210" t="s">
        <v>85</v>
      </c>
      <c r="E6" s="210"/>
      <c r="F6" s="210"/>
      <c r="G6" s="210"/>
      <c r="H6" s="210"/>
      <c r="I6" s="211"/>
      <c r="J6" s="203">
        <v>44764.719780092593</v>
      </c>
      <c r="K6" s="195"/>
    </row>
    <row r="7" spans="1:11" s="31" customFormat="1" ht="25.05" customHeight="1" x14ac:dyDescent="0.25">
      <c r="A7" s="196"/>
      <c r="B7" s="201"/>
      <c r="C7" s="154" t="s">
        <v>111</v>
      </c>
      <c r="D7" s="161" t="s">
        <v>112</v>
      </c>
      <c r="E7" s="156" t="s">
        <v>88</v>
      </c>
      <c r="F7" s="156" t="s">
        <v>73</v>
      </c>
      <c r="G7" s="156" t="s">
        <v>75</v>
      </c>
      <c r="H7" s="156" t="s">
        <v>74</v>
      </c>
      <c r="I7" s="157" t="s">
        <v>76</v>
      </c>
      <c r="J7" s="203"/>
      <c r="K7" s="195"/>
    </row>
    <row r="8" spans="1:11" s="31" customFormat="1" ht="25.05" customHeight="1" x14ac:dyDescent="0.25">
      <c r="A8" s="196"/>
      <c r="B8" s="201"/>
      <c r="C8" s="154" t="s">
        <v>61</v>
      </c>
      <c r="D8" s="161" t="s">
        <v>77</v>
      </c>
      <c r="E8" s="156" t="s">
        <v>88</v>
      </c>
      <c r="F8" s="156" t="s">
        <v>73</v>
      </c>
      <c r="G8" s="156" t="s">
        <v>75</v>
      </c>
      <c r="H8" s="156" t="s">
        <v>74</v>
      </c>
      <c r="I8" s="157" t="s">
        <v>76</v>
      </c>
      <c r="J8" s="203"/>
      <c r="K8" s="195"/>
    </row>
    <row r="9" spans="1:11" s="31" customFormat="1" ht="25.05" customHeight="1" x14ac:dyDescent="0.25">
      <c r="A9" s="196"/>
      <c r="B9" s="201"/>
      <c r="C9" s="154" t="s">
        <v>62</v>
      </c>
      <c r="D9" s="204" t="s">
        <v>78</v>
      </c>
      <c r="E9" s="205"/>
      <c r="F9" s="205"/>
      <c r="G9" s="205"/>
      <c r="H9" s="205"/>
      <c r="I9" s="206"/>
      <c r="J9" s="203"/>
      <c r="K9" s="195"/>
    </row>
    <row r="10" spans="1:11" s="31" customFormat="1" ht="25.05" customHeight="1" x14ac:dyDescent="0.25">
      <c r="A10" s="196"/>
      <c r="B10" s="201"/>
      <c r="C10" s="154" t="s">
        <v>66</v>
      </c>
      <c r="D10" s="161" t="s">
        <v>79</v>
      </c>
      <c r="E10" s="158" t="s">
        <v>88</v>
      </c>
      <c r="F10" s="158" t="s">
        <v>73</v>
      </c>
      <c r="G10" s="158" t="s">
        <v>75</v>
      </c>
      <c r="H10" s="158" t="s">
        <v>74</v>
      </c>
      <c r="I10" s="159" t="s">
        <v>76</v>
      </c>
      <c r="J10" s="203"/>
      <c r="K10" s="195"/>
    </row>
    <row r="11" spans="1:11" s="31" customFormat="1" ht="25.05" customHeight="1" x14ac:dyDescent="0.25">
      <c r="A11" s="196"/>
      <c r="B11" s="201"/>
      <c r="C11" s="154" t="s">
        <v>63</v>
      </c>
      <c r="D11" s="161" t="s">
        <v>80</v>
      </c>
      <c r="E11" s="160"/>
      <c r="F11" s="158" t="s">
        <v>73</v>
      </c>
      <c r="G11" s="158" t="s">
        <v>75</v>
      </c>
      <c r="H11" s="158" t="s">
        <v>74</v>
      </c>
      <c r="I11" s="159" t="s">
        <v>76</v>
      </c>
      <c r="J11" s="203"/>
      <c r="K11" s="195"/>
    </row>
    <row r="12" spans="1:11" s="31" customFormat="1" ht="25.05" customHeight="1" x14ac:dyDescent="0.25">
      <c r="A12" s="196"/>
      <c r="B12" s="201"/>
      <c r="C12" s="154" t="s">
        <v>64</v>
      </c>
      <c r="D12" s="204" t="s">
        <v>81</v>
      </c>
      <c r="E12" s="205"/>
      <c r="F12" s="205"/>
      <c r="G12" s="205"/>
      <c r="H12" s="205"/>
      <c r="I12" s="206"/>
      <c r="J12" s="203"/>
      <c r="K12" s="195"/>
    </row>
    <row r="13" spans="1:11" s="31" customFormat="1" ht="25.05" customHeight="1" x14ac:dyDescent="0.25">
      <c r="A13" s="196"/>
      <c r="B13" s="201"/>
      <c r="C13" s="154" t="s">
        <v>65</v>
      </c>
      <c r="D13" s="204" t="s">
        <v>82</v>
      </c>
      <c r="E13" s="205"/>
      <c r="F13" s="205"/>
      <c r="G13" s="205"/>
      <c r="H13" s="205"/>
      <c r="I13" s="206"/>
      <c r="J13" s="203"/>
      <c r="K13" s="195"/>
    </row>
    <row r="14" spans="1:11" s="31" customFormat="1" ht="25.05" customHeight="1" x14ac:dyDescent="0.25">
      <c r="A14" s="196"/>
      <c r="B14" s="201"/>
      <c r="C14" s="154" t="s">
        <v>67</v>
      </c>
      <c r="D14" s="204" t="s">
        <v>83</v>
      </c>
      <c r="E14" s="205"/>
      <c r="F14" s="205"/>
      <c r="G14" s="205"/>
      <c r="H14" s="205"/>
      <c r="I14" s="206"/>
      <c r="J14" s="203"/>
      <c r="K14" s="195"/>
    </row>
    <row r="15" spans="1:11" s="31" customFormat="1" ht="25.05" customHeight="1" x14ac:dyDescent="0.25">
      <c r="A15" s="196"/>
      <c r="B15" s="201"/>
      <c r="C15" s="154" t="s">
        <v>68</v>
      </c>
      <c r="D15" s="204" t="s">
        <v>106</v>
      </c>
      <c r="E15" s="205"/>
      <c r="F15" s="205"/>
      <c r="G15" s="205"/>
      <c r="H15" s="205"/>
      <c r="I15" s="206"/>
      <c r="J15" s="203"/>
      <c r="K15" s="195"/>
    </row>
    <row r="16" spans="1:11" s="31" customFormat="1" ht="25.05" customHeight="1" x14ac:dyDescent="0.25">
      <c r="A16" s="196"/>
      <c r="B16" s="201"/>
      <c r="C16" s="154" t="s">
        <v>69</v>
      </c>
      <c r="D16" s="204" t="s">
        <v>107</v>
      </c>
      <c r="E16" s="205"/>
      <c r="F16" s="205"/>
      <c r="G16" s="205"/>
      <c r="H16" s="205"/>
      <c r="I16" s="206"/>
      <c r="J16" s="203"/>
      <c r="K16" s="195"/>
    </row>
    <row r="17" spans="1:11" s="31" customFormat="1" ht="25.05" customHeight="1" x14ac:dyDescent="0.25">
      <c r="A17" s="196"/>
      <c r="B17" s="201"/>
      <c r="C17" s="154" t="s">
        <v>70</v>
      </c>
      <c r="D17" s="204" t="s">
        <v>108</v>
      </c>
      <c r="E17" s="205"/>
      <c r="F17" s="205"/>
      <c r="G17" s="205"/>
      <c r="H17" s="205"/>
      <c r="I17" s="206"/>
      <c r="J17" s="203"/>
      <c r="K17" s="195"/>
    </row>
    <row r="18" spans="1:11" s="31" customFormat="1" ht="25.05" customHeight="1" x14ac:dyDescent="0.25">
      <c r="A18" s="196"/>
      <c r="B18" s="201"/>
      <c r="C18" s="154" t="s">
        <v>71</v>
      </c>
      <c r="D18" s="204" t="s">
        <v>109</v>
      </c>
      <c r="E18" s="205"/>
      <c r="F18" s="205"/>
      <c r="G18" s="205"/>
      <c r="H18" s="205"/>
      <c r="I18" s="206"/>
      <c r="J18" s="203"/>
      <c r="K18" s="195"/>
    </row>
    <row r="19" spans="1:11" s="31" customFormat="1" ht="25.05" customHeight="1" x14ac:dyDescent="0.25">
      <c r="A19" s="196"/>
      <c r="B19" s="201"/>
      <c r="C19" s="154" t="s">
        <v>72</v>
      </c>
      <c r="D19" s="204" t="s">
        <v>110</v>
      </c>
      <c r="E19" s="205"/>
      <c r="F19" s="205"/>
      <c r="G19" s="205"/>
      <c r="H19" s="205"/>
      <c r="I19" s="206"/>
      <c r="J19" s="203"/>
      <c r="K19" s="195"/>
    </row>
    <row r="20" spans="1:11" s="31" customFormat="1" ht="25.05" customHeight="1" thickBot="1" x14ac:dyDescent="0.3">
      <c r="A20" s="196"/>
      <c r="B20" s="201"/>
      <c r="C20" s="155"/>
      <c r="D20" s="207" t="s">
        <v>84</v>
      </c>
      <c r="E20" s="208"/>
      <c r="F20" s="208"/>
      <c r="G20" s="208"/>
      <c r="H20" s="208"/>
      <c r="I20" s="209"/>
      <c r="J20" s="203"/>
      <c r="K20" s="195"/>
    </row>
    <row r="21" spans="1:11" s="32" customFormat="1" ht="10.199999999999999" customHeight="1" x14ac:dyDescent="0.2">
      <c r="A21" s="196"/>
      <c r="B21" s="202"/>
      <c r="C21" s="202"/>
      <c r="D21" s="202"/>
      <c r="E21" s="202"/>
      <c r="F21" s="202"/>
      <c r="G21" s="202"/>
      <c r="H21" s="202"/>
      <c r="I21" s="202"/>
      <c r="J21" s="202"/>
      <c r="K21" s="195"/>
    </row>
    <row r="22" spans="1:11" s="57" customFormat="1" ht="34.950000000000003" customHeight="1" x14ac:dyDescent="0.2">
      <c r="A22" s="196"/>
      <c r="C22" s="273" t="s">
        <v>142</v>
      </c>
      <c r="D22" s="212"/>
      <c r="E22" s="212"/>
      <c r="F22" s="212"/>
      <c r="G22" s="212"/>
      <c r="H22" s="212"/>
      <c r="I22" s="212"/>
      <c r="J22" s="68"/>
      <c r="K22" s="195"/>
    </row>
    <row r="23" spans="1:11" s="69" customFormat="1" ht="40.049999999999997" customHeight="1" x14ac:dyDescent="0.25">
      <c r="A23" s="196"/>
      <c r="B23" s="68"/>
      <c r="C23" s="274" t="s">
        <v>143</v>
      </c>
      <c r="D23" s="213"/>
      <c r="E23" s="213"/>
      <c r="F23" s="213"/>
      <c r="G23" s="213"/>
      <c r="H23" s="213"/>
      <c r="I23" s="213"/>
      <c r="J23" s="68"/>
      <c r="K23" s="195"/>
    </row>
    <row r="24" spans="1:11" s="28" customFormat="1" ht="15" customHeight="1" thickBot="1" x14ac:dyDescent="0.4">
      <c r="A24" s="192"/>
      <c r="B24" s="193"/>
      <c r="C24" s="193"/>
      <c r="D24" s="193"/>
      <c r="E24" s="193"/>
      <c r="F24" s="193"/>
      <c r="G24" s="193"/>
      <c r="H24" s="193"/>
      <c r="I24" s="193"/>
      <c r="J24" s="193"/>
      <c r="K24" s="194"/>
    </row>
  </sheetData>
  <sheetProtection algorithmName="SHA-512" hashValue="jafqOFJOuBOvesLPyiUH5aLxt1GUWGR7ALz39Z7Xm3I1UKDUCudKsO6wx7ETeh+g3Hh3nM7rTpfHf/TCaAYIZg==" saltValue="2JzWFT+hiOo4tSGvZIaylA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3320312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6" t="s">
        <v>95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169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168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LA0zVcDpcxCi2qlGIfMbOwPq1hMNlgnwz+haKAnKukkRNCh19rMteccxs6Qr24TRjZcnu34nqz09hhREdp2FbQ==" saltValue="4OPatJF9Ah7BIm+w7AyfM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5546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6" t="s">
        <v>96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170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168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4w6KC3PlXlvg5mt4p8OTiSyvMuLlwkzm3Y+ZoevCREj2qAKxe1hqJz0WtSEgYiDLyvYRVU0763upCCAnKnbblw==" saltValue="5ei1J/WhLOD+ZOWDygdzA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6" t="s">
        <v>97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171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168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74AGiDTPufmizwDq9zNK9EQK06vo6ZfGMq3q6yyg+D517Amnd01+vo9jxrn5GEbdQMc9GpUeqFfHa4eVdSgFUQ==" saltValue="TRhOvS96wo2F3ZNH+VU6L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19" t="s">
        <v>137</v>
      </c>
      <c r="B1" s="219"/>
      <c r="C1" s="219"/>
      <c r="D1" s="219"/>
      <c r="E1" s="219"/>
      <c r="F1" s="132"/>
      <c r="G1" s="165" t="s">
        <v>98</v>
      </c>
      <c r="H1" s="125"/>
      <c r="I1" s="125"/>
      <c r="J1" s="122"/>
      <c r="K1" s="122"/>
      <c r="L1" s="122"/>
      <c r="M1" s="122"/>
      <c r="N1" s="122"/>
      <c r="O1" s="122"/>
      <c r="P1" s="122"/>
    </row>
    <row r="2" spans="1:16" s="41" customFormat="1" ht="17.399999999999999" x14ac:dyDescent="0.25">
      <c r="A2" s="220" t="s">
        <v>145</v>
      </c>
      <c r="B2" s="220"/>
      <c r="C2" s="220"/>
      <c r="D2" s="220"/>
      <c r="E2" s="220"/>
      <c r="F2" s="133"/>
      <c r="G2" s="153" t="s">
        <v>57</v>
      </c>
      <c r="H2" s="125"/>
      <c r="I2" s="125"/>
      <c r="J2" s="122"/>
      <c r="K2" s="122"/>
      <c r="L2" s="122"/>
      <c r="M2" s="122"/>
      <c r="N2" s="122"/>
      <c r="O2" s="122"/>
      <c r="P2" s="122"/>
    </row>
    <row r="3" spans="1:16" s="41" customFormat="1" ht="13.8" x14ac:dyDescent="0.2">
      <c r="A3" s="221" t="s">
        <v>146</v>
      </c>
      <c r="B3" s="263"/>
      <c r="C3" s="263"/>
      <c r="D3" s="263"/>
      <c r="E3" s="263"/>
      <c r="F3" s="134"/>
      <c r="G3" s="135"/>
      <c r="H3" s="135"/>
      <c r="I3" s="135"/>
      <c r="J3" s="124"/>
      <c r="K3" s="124"/>
      <c r="L3" s="124"/>
      <c r="M3" s="124"/>
      <c r="N3" s="124"/>
      <c r="O3" s="124"/>
      <c r="P3" s="124"/>
    </row>
    <row r="4" spans="1:16" s="41" customFormat="1" ht="13.8" x14ac:dyDescent="0.25">
      <c r="A4" s="223"/>
      <c r="B4" s="224"/>
      <c r="C4" s="224"/>
      <c r="D4" s="224"/>
      <c r="E4" s="224"/>
      <c r="F4" s="122"/>
      <c r="G4" s="125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41" customFormat="1" ht="13.8" x14ac:dyDescent="0.25">
      <c r="A5" s="225" t="s">
        <v>147</v>
      </c>
      <c r="B5" s="224"/>
      <c r="C5" s="224"/>
      <c r="D5" s="224"/>
      <c r="E5" s="224"/>
      <c r="F5" s="136"/>
      <c r="G5" s="125"/>
      <c r="H5" s="125"/>
      <c r="I5" s="125"/>
      <c r="J5" s="122"/>
      <c r="K5" s="122"/>
      <c r="L5" s="122"/>
      <c r="M5" s="122"/>
      <c r="N5" s="122"/>
      <c r="O5" s="122"/>
      <c r="P5" s="122"/>
    </row>
    <row r="6" spans="1:16" s="41" customFormat="1" ht="13.8" x14ac:dyDescent="0.25">
      <c r="A6" s="226" t="s">
        <v>55</v>
      </c>
      <c r="B6" s="269"/>
      <c r="C6" s="269"/>
      <c r="D6" s="269"/>
      <c r="E6" s="269"/>
      <c r="F6" s="137"/>
      <c r="G6" s="138"/>
      <c r="H6" s="138"/>
      <c r="I6" s="138"/>
      <c r="J6" s="122"/>
      <c r="K6" s="122"/>
      <c r="L6" s="122"/>
      <c r="M6" s="122"/>
      <c r="N6" s="122"/>
      <c r="O6" s="122"/>
      <c r="P6" s="122"/>
    </row>
    <row r="7" spans="1:16" s="41" customFormat="1" ht="13.8" x14ac:dyDescent="0.25">
      <c r="A7" s="225"/>
      <c r="B7" s="224"/>
      <c r="C7" s="224"/>
      <c r="D7" s="224"/>
      <c r="E7" s="2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54" customFormat="1" ht="13.8" x14ac:dyDescent="0.25">
      <c r="A8" s="229" t="s">
        <v>59</v>
      </c>
      <c r="B8" s="229" t="s">
        <v>0</v>
      </c>
      <c r="C8" s="229" t="s">
        <v>14</v>
      </c>
      <c r="D8" s="229"/>
      <c r="E8" s="229"/>
      <c r="F8" s="127"/>
      <c r="G8" s="127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0"/>
      <c r="B9" s="229"/>
      <c r="C9" s="75">
        <v>2020</v>
      </c>
      <c r="D9" s="75">
        <v>2021</v>
      </c>
      <c r="E9" s="75">
        <v>2022</v>
      </c>
      <c r="F9" s="127"/>
      <c r="G9" s="127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0" t="s">
        <v>150</v>
      </c>
      <c r="C10" s="181">
        <v>100</v>
      </c>
      <c r="D10" s="181">
        <v>100</v>
      </c>
      <c r="E10" s="177">
        <v>93.75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1" t="s">
        <v>140</v>
      </c>
      <c r="B11" s="231"/>
      <c r="C11" s="231"/>
      <c r="D11" s="231"/>
      <c r="E11" s="231"/>
      <c r="F11" s="139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2" t="s">
        <v>142</v>
      </c>
      <c r="B12" s="268"/>
      <c r="C12" s="268"/>
      <c r="D12" s="268"/>
      <c r="E12" s="26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6" t="s">
        <v>143</v>
      </c>
      <c r="B13" s="217"/>
      <c r="C13" s="217"/>
      <c r="D13" s="217"/>
      <c r="E13" s="2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0"/>
      <c r="D14" s="14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0"/>
      <c r="C15" s="140"/>
      <c r="D15" s="140"/>
      <c r="E15" s="140"/>
      <c r="F15" s="140"/>
      <c r="G15" s="140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1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2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2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2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2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2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2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2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2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2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2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2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2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2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2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2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2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2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2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2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pqy0dutMNI2FfwTUE7S7jHAkRpmTpOG0rXn4nCm09ykRva9nwOZzf1ICH6DZb1bhOiybrYkDGRrzWbenN2k/Dg==" saltValue="Y7X3gednEFu7yQ0euKi5I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19" t="s">
        <v>137</v>
      </c>
      <c r="B1" s="219"/>
      <c r="C1" s="219"/>
      <c r="D1" s="219"/>
      <c r="E1" s="219"/>
      <c r="F1" s="83"/>
      <c r="G1" s="164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0" t="s">
        <v>145</v>
      </c>
      <c r="B2" s="220"/>
      <c r="C2" s="220"/>
      <c r="D2" s="220"/>
      <c r="E2" s="220"/>
      <c r="F2" s="86"/>
      <c r="G2" s="153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1" t="s">
        <v>146</v>
      </c>
      <c r="B3" s="263"/>
      <c r="C3" s="263"/>
      <c r="D3" s="263"/>
      <c r="E3" s="263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5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5" t="s">
        <v>147</v>
      </c>
      <c r="B5" s="224"/>
      <c r="C5" s="224"/>
      <c r="D5" s="224"/>
      <c r="E5" s="224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2" t="s">
        <v>48</v>
      </c>
      <c r="B6" s="259"/>
      <c r="C6" s="259"/>
      <c r="D6" s="259"/>
      <c r="E6" s="25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1"/>
      <c r="B7" s="249"/>
      <c r="C7" s="249"/>
      <c r="D7" s="249"/>
      <c r="E7" s="249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3" t="s">
        <v>19</v>
      </c>
      <c r="B8" s="253" t="s">
        <v>34</v>
      </c>
      <c r="C8" s="254" t="s">
        <v>1</v>
      </c>
      <c r="D8" s="254"/>
      <c r="E8" s="254"/>
      <c r="F8" s="143"/>
      <c r="G8" s="143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3"/>
      <c r="B9" s="254"/>
      <c r="C9" s="254" t="s">
        <v>24</v>
      </c>
      <c r="D9" s="254"/>
      <c r="E9" s="254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3"/>
      <c r="B10" s="254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8" t="s">
        <v>172</v>
      </c>
      <c r="C11" s="185">
        <v>31</v>
      </c>
      <c r="D11" s="61">
        <v>46</v>
      </c>
      <c r="E11" s="144">
        <v>5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1" t="s">
        <v>140</v>
      </c>
      <c r="B12" s="251"/>
      <c r="C12" s="251"/>
      <c r="D12" s="251"/>
      <c r="E12" s="251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3" t="s">
        <v>142</v>
      </c>
      <c r="B13" s="270"/>
      <c r="C13" s="270"/>
      <c r="D13" s="270"/>
      <c r="E13" s="270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8" t="s">
        <v>143</v>
      </c>
      <c r="B14" s="252"/>
      <c r="C14" s="252"/>
      <c r="D14" s="252"/>
      <c r="E14" s="252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sKfGcsFM19MglQv57ejunGW+Tf/ARZOoXLipl0Onwe6p4ReroQKONghwcGAJ+x+ojfQ0HYmLI0zFy5X6hVOEMg==" saltValue="QSjt/XzKMF/z8Rr4iZ/ux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101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173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66" t="s">
        <v>46</v>
      </c>
      <c r="G9" s="67" t="s">
        <v>20</v>
      </c>
      <c r="H9" s="182" t="s">
        <v>45</v>
      </c>
      <c r="I9" s="182" t="s">
        <v>32</v>
      </c>
      <c r="J9" s="23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0"/>
    </row>
    <row r="10" spans="1:23" s="35" customFormat="1" ht="49.95" customHeight="1" x14ac:dyDescent="0.25">
      <c r="A10" s="233">
        <v>1</v>
      </c>
      <c r="B10" s="234"/>
      <c r="C10" s="234"/>
      <c r="D10" s="294" t="s">
        <v>166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9fUSRLNQOvNDH6DX+Uq25TrJdKiomn3Fmnuc9i+HERgU8mCbytuH7ZDPA/LwVx86zwNLkIxmQgtayfYKrWCZqQ==" saltValue="WsPddg6+C1+i7qE8vc5Dy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102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174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66" t="s">
        <v>46</v>
      </c>
      <c r="G9" s="67" t="s">
        <v>20</v>
      </c>
      <c r="H9" s="182" t="s">
        <v>45</v>
      </c>
      <c r="I9" s="182" t="s">
        <v>32</v>
      </c>
      <c r="J9" s="23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0"/>
    </row>
    <row r="10" spans="1:23" s="35" customFormat="1" ht="49.95" customHeight="1" x14ac:dyDescent="0.25">
      <c r="A10" s="233">
        <v>1</v>
      </c>
      <c r="B10" s="234"/>
      <c r="C10" s="234"/>
      <c r="D10" s="294" t="s">
        <v>166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VjEieIlyAbuscK45REarpb3VNn9hTle5JL9HBUSSLnq8e5BqWicloRtqNEaNxQ44svwLcsXKBIdd+RB8mgPYww==" saltValue="QEog6tWHSkUMAZ34nsI76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105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175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66" t="s">
        <v>46</v>
      </c>
      <c r="G9" s="67" t="s">
        <v>20</v>
      </c>
      <c r="H9" s="182" t="s">
        <v>45</v>
      </c>
      <c r="I9" s="182" t="s">
        <v>32</v>
      </c>
      <c r="J9" s="23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0"/>
    </row>
    <row r="10" spans="1:23" s="35" customFormat="1" ht="49.95" customHeight="1" x14ac:dyDescent="0.25">
      <c r="A10" s="233">
        <v>1</v>
      </c>
      <c r="B10" s="234"/>
      <c r="C10" s="234"/>
      <c r="D10" s="294" t="s">
        <v>166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sJkzTFubp7Vq8H6SXqx6tn7WzodLlLEedlQ38Pl7VupVV+QdB6LxLftJWw4DKgTBvpCTM7o30+nJaRfXprV/w==" saltValue="4BLoF/LqxsV2xR/J/bDDi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104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176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66" t="s">
        <v>46</v>
      </c>
      <c r="G9" s="67" t="s">
        <v>20</v>
      </c>
      <c r="H9" s="182" t="s">
        <v>45</v>
      </c>
      <c r="I9" s="182" t="s">
        <v>32</v>
      </c>
      <c r="J9" s="23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0"/>
    </row>
    <row r="10" spans="1:23" s="35" customFormat="1" ht="49.95" customHeight="1" x14ac:dyDescent="0.25">
      <c r="A10" s="233">
        <v>1</v>
      </c>
      <c r="B10" s="234"/>
      <c r="C10" s="234"/>
      <c r="D10" s="294" t="s">
        <v>166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7TEA0hLfpKn+gSOzdW2TvJP28MGFVTwulaOFEEi2mFyl7bVtWfwT6QH44RQ1rOIFbfcKiOHIskRDQSQIZrhOQ==" saltValue="92/cXWQBgh6bPrPTwfl0v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103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15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177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66" t="s">
        <v>46</v>
      </c>
      <c r="G9" s="67" t="s">
        <v>20</v>
      </c>
      <c r="H9" s="182" t="s">
        <v>45</v>
      </c>
      <c r="I9" s="182" t="s">
        <v>32</v>
      </c>
      <c r="J9" s="230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0"/>
    </row>
    <row r="10" spans="1:23" s="35" customFormat="1" ht="49.95" customHeight="1" x14ac:dyDescent="0.25">
      <c r="A10" s="233">
        <v>1</v>
      </c>
      <c r="B10" s="234"/>
      <c r="C10" s="234"/>
      <c r="D10" s="294" t="s">
        <v>166</v>
      </c>
      <c r="E10" s="70" t="s">
        <v>30</v>
      </c>
      <c r="F10" s="172"/>
      <c r="G10" s="172"/>
      <c r="H10" s="172"/>
      <c r="I10" s="172"/>
      <c r="J10" s="175"/>
      <c r="K10" s="172"/>
      <c r="L10" s="172"/>
      <c r="M10" s="172"/>
      <c r="N10" s="172"/>
      <c r="O10" s="172"/>
      <c r="P10" s="175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95"/>
      <c r="E11" s="70" t="s">
        <v>31</v>
      </c>
      <c r="F11" s="172"/>
      <c r="G11" s="172"/>
      <c r="H11" s="172"/>
      <c r="I11" s="172"/>
      <c r="J11" s="175"/>
      <c r="K11" s="172"/>
      <c r="L11" s="172"/>
      <c r="M11" s="172"/>
      <c r="N11" s="172"/>
      <c r="O11" s="172"/>
      <c r="P11" s="175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96"/>
      <c r="E12" s="56" t="s">
        <v>42</v>
      </c>
      <c r="F12" s="50"/>
      <c r="G12" s="50"/>
      <c r="H12" s="50"/>
      <c r="I12" s="50"/>
      <c r="J12" s="176"/>
      <c r="K12" s="50"/>
      <c r="L12" s="50"/>
      <c r="M12" s="50"/>
      <c r="N12" s="50"/>
      <c r="O12" s="50"/>
      <c r="P12" s="176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2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WKv0M/+X4XIEjQ0ug2K2bK+lj5Mlxvezs+Qz4v+kcwGruWj7ZwqbNImp3adKVsa5DWB2nK7d6I+yWwx35f/qg==" saltValue="+RILdX+iiGT2zzHK6Q+M/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87</v>
      </c>
    </row>
    <row r="2" spans="1:23" ht="17.399999999999999" x14ac:dyDescent="0.25">
      <c r="A2" s="220" t="s">
        <v>145</v>
      </c>
      <c r="B2" s="220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1" t="s">
        <v>146</v>
      </c>
      <c r="B3" s="221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3"/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5" t="s">
        <v>147</v>
      </c>
      <c r="B5" s="225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6" t="s">
        <v>144</v>
      </c>
      <c r="B6" s="226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8"/>
      <c r="B7" s="228"/>
      <c r="C7" s="228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9" t="s">
        <v>59</v>
      </c>
      <c r="B8" s="229" t="s">
        <v>28</v>
      </c>
      <c r="C8" s="230" t="s">
        <v>29</v>
      </c>
      <c r="D8" s="230" t="s">
        <v>0</v>
      </c>
      <c r="E8" s="230" t="s">
        <v>43</v>
      </c>
      <c r="F8" s="230" t="s">
        <v>22</v>
      </c>
      <c r="G8" s="230"/>
      <c r="H8" s="230"/>
      <c r="I8" s="230"/>
      <c r="J8" s="230" t="s">
        <v>14</v>
      </c>
      <c r="K8" s="229" t="s">
        <v>58</v>
      </c>
      <c r="L8" s="229"/>
      <c r="M8" s="229"/>
      <c r="N8" s="229"/>
      <c r="O8" s="229"/>
      <c r="P8" s="230" t="s">
        <v>11</v>
      </c>
    </row>
    <row r="9" spans="1:23" ht="27" customHeight="1" x14ac:dyDescent="0.25">
      <c r="A9" s="230"/>
      <c r="B9" s="229"/>
      <c r="C9" s="230"/>
      <c r="D9" s="230"/>
      <c r="E9" s="230"/>
      <c r="F9" s="74" t="s">
        <v>46</v>
      </c>
      <c r="G9" s="75" t="s">
        <v>20</v>
      </c>
      <c r="H9" s="182" t="s">
        <v>45</v>
      </c>
      <c r="I9" s="183" t="s">
        <v>32</v>
      </c>
      <c r="J9" s="230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0"/>
    </row>
    <row r="10" spans="1:23" s="35" customFormat="1" ht="49.95" customHeight="1" x14ac:dyDescent="0.25">
      <c r="A10" s="233">
        <v>1</v>
      </c>
      <c r="B10" s="234" t="s">
        <v>148</v>
      </c>
      <c r="C10" s="234" t="s">
        <v>149</v>
      </c>
      <c r="D10" s="234" t="s">
        <v>150</v>
      </c>
      <c r="E10" s="70" t="s">
        <v>30</v>
      </c>
      <c r="F10" s="172">
        <v>21</v>
      </c>
      <c r="G10" s="172">
        <v>19</v>
      </c>
      <c r="H10" s="184">
        <v>2</v>
      </c>
      <c r="I10" s="172">
        <v>0</v>
      </c>
      <c r="J10" s="175">
        <v>90.48</v>
      </c>
      <c r="K10" s="172">
        <v>0</v>
      </c>
      <c r="L10" s="172">
        <v>3</v>
      </c>
      <c r="M10" s="172">
        <v>3</v>
      </c>
      <c r="N10" s="172">
        <v>10</v>
      </c>
      <c r="O10" s="172">
        <v>3</v>
      </c>
      <c r="P10" s="175">
        <v>62.74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3"/>
      <c r="B11" s="234"/>
      <c r="C11" s="234"/>
      <c r="D11" s="234"/>
      <c r="E11" s="70" t="s">
        <v>31</v>
      </c>
      <c r="F11" s="172">
        <v>11</v>
      </c>
      <c r="G11" s="172">
        <v>11</v>
      </c>
      <c r="H11" s="172">
        <v>0</v>
      </c>
      <c r="I11" s="172">
        <v>0</v>
      </c>
      <c r="J11" s="175">
        <v>100</v>
      </c>
      <c r="K11" s="172">
        <v>0</v>
      </c>
      <c r="L11" s="172">
        <v>4</v>
      </c>
      <c r="M11" s="172">
        <v>2</v>
      </c>
      <c r="N11" s="172">
        <v>4</v>
      </c>
      <c r="O11" s="172">
        <v>1</v>
      </c>
      <c r="P11" s="175">
        <v>55.23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3"/>
      <c r="B12" s="234"/>
      <c r="C12" s="234"/>
      <c r="D12" s="234"/>
      <c r="E12" s="56" t="s">
        <v>42</v>
      </c>
      <c r="F12" s="50">
        <v>32</v>
      </c>
      <c r="G12" s="50">
        <v>30</v>
      </c>
      <c r="H12" s="50">
        <v>2</v>
      </c>
      <c r="I12" s="50">
        <v>0</v>
      </c>
      <c r="J12" s="176">
        <v>93.75</v>
      </c>
      <c r="K12" s="50">
        <v>0</v>
      </c>
      <c r="L12" s="50">
        <v>7</v>
      </c>
      <c r="M12" s="50">
        <v>5</v>
      </c>
      <c r="N12" s="50">
        <v>14</v>
      </c>
      <c r="O12" s="50">
        <v>4</v>
      </c>
      <c r="P12" s="176">
        <v>60.16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1" t="s">
        <v>140</v>
      </c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5" t="s">
        <v>142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6" t="s">
        <v>143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+kWH2UClcMKacAuq4DdKlEYmivyN1vbWJzEC6uh0eBEWKmDjdUvZy2k+/KmjbETcCZ9XqIL61Da6re14Lh85A==" saltValue="mcjksmSYM10XICM9glbDXw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113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178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6">
        <v>1</v>
      </c>
      <c r="B9" s="297" t="s">
        <v>166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6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6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y912KvltEni71yoJAvxbQX9sR7EjtNrog8jiTNzQuthQFCmztWfTqIrLa5CjUZ/lLtjoQz9gRyLuMKqFa8mbQ==" saltValue="K2AZ47seN4fkJ2t6Og4dY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114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179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6">
        <v>1</v>
      </c>
      <c r="B9" s="297" t="s">
        <v>166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6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6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kNscfbnb45yz/b8lrkQM89uQUZua2D6uRAGspdIYHnjSMcqJg2RieV8LHchFhL7VcmtAgeiTBnYwq/5pTlr8TQ==" saltValue="h0FVaB05IX0PWbGEfFvQZ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115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180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6">
        <v>1</v>
      </c>
      <c r="B9" s="297" t="s">
        <v>166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6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6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gh6zOIU+JeHwLHfP42hPC0O2VpSqcyOIiCkdIdr7CUkSEx6wEW3WtkOg+SOuXgzuQEyz77cgZpvyxq8K5byNgA==" saltValue="Q+zLjNjvnEsR7+VTHH5hY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116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181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6">
        <v>1</v>
      </c>
      <c r="B9" s="297" t="s">
        <v>166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6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6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35IHjtTMb8e4tNdvZm5VhK4Gk9xMzWkTfQV2JqJGxpI9X+lCGfg228ybE4DPzq4pSDji/VIS9AK8MJRtLIB26A==" saltValue="humn+WvUOl4ddtN81pHfy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117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182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145" t="s">
        <v>60</v>
      </c>
      <c r="B8" s="146" t="s">
        <v>0</v>
      </c>
      <c r="C8" s="146" t="s">
        <v>43</v>
      </c>
      <c r="D8" s="145" t="s">
        <v>35</v>
      </c>
      <c r="E8" s="145" t="s">
        <v>36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56</v>
      </c>
    </row>
    <row r="9" spans="1:18" ht="49.95" customHeight="1" x14ac:dyDescent="0.25">
      <c r="A9" s="236">
        <v>1</v>
      </c>
      <c r="B9" s="297" t="s">
        <v>166</v>
      </c>
      <c r="C9" s="173" t="s">
        <v>30</v>
      </c>
      <c r="D9" s="173"/>
      <c r="E9" s="173"/>
      <c r="F9" s="177"/>
      <c r="G9" s="173"/>
      <c r="H9" s="173"/>
      <c r="I9" s="173"/>
      <c r="J9" s="173"/>
      <c r="K9" s="173"/>
      <c r="L9" s="173"/>
      <c r="M9" s="173"/>
      <c r="N9" s="173"/>
      <c r="O9" s="173"/>
      <c r="P9" s="177"/>
    </row>
    <row r="10" spans="1:18" ht="49.95" customHeight="1" x14ac:dyDescent="0.25">
      <c r="A10" s="236"/>
      <c r="B10" s="298"/>
      <c r="C10" s="173" t="s">
        <v>31</v>
      </c>
      <c r="D10" s="173"/>
      <c r="E10" s="173"/>
      <c r="F10" s="177"/>
      <c r="G10" s="173"/>
      <c r="H10" s="173"/>
      <c r="I10" s="173"/>
      <c r="J10" s="173"/>
      <c r="K10" s="173"/>
      <c r="L10" s="173"/>
      <c r="M10" s="173"/>
      <c r="N10" s="173"/>
      <c r="O10" s="173"/>
      <c r="P10" s="177"/>
    </row>
    <row r="11" spans="1:18" ht="49.95" customHeight="1" x14ac:dyDescent="0.25">
      <c r="A11" s="236"/>
      <c r="B11" s="299"/>
      <c r="C11" s="50" t="s">
        <v>42</v>
      </c>
      <c r="D11" s="50"/>
      <c r="E11" s="50"/>
      <c r="F11" s="176"/>
      <c r="G11" s="50"/>
      <c r="H11" s="50"/>
      <c r="I11" s="50"/>
      <c r="J11" s="50"/>
      <c r="K11" s="50"/>
      <c r="L11" s="50"/>
      <c r="M11" s="50"/>
      <c r="N11" s="50"/>
      <c r="O11" s="50"/>
      <c r="P11" s="176"/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5X7VbvLXgVNtfnHFS0dnvin22WykzafTpdIJsS79JFSkYbDPRXtl8NbdPmR1rS1Ju8JWNDJinKbUD7NPNdfoig==" saltValue="ojX+4C0i/2rTYL8S1oe7L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17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51"/>
      <c r="T1" s="168" t="s">
        <v>118</v>
      </c>
      <c r="U1" s="51"/>
      <c r="V1" s="51"/>
      <c r="W1" s="51"/>
    </row>
    <row r="2" spans="1:23" s="41" customFormat="1" ht="17.399999999999999" x14ac:dyDescent="0.25">
      <c r="A2" s="220" t="s">
        <v>145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T2" s="153" t="s">
        <v>57</v>
      </c>
    </row>
    <row r="3" spans="1:23" s="41" customFormat="1" ht="13.8" x14ac:dyDescent="0.25">
      <c r="A3" s="221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23" s="41" customFormat="1" ht="13.8" x14ac:dyDescent="0.25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23" s="41" customFormat="1" ht="13.8" x14ac:dyDescent="0.25">
      <c r="A5" s="225" t="s">
        <v>147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23" s="41" customFormat="1" ht="13.8" x14ac:dyDescent="0.25">
      <c r="A6" s="226" t="s">
        <v>183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81"/>
      <c r="T6" s="81"/>
      <c r="U6" s="81"/>
      <c r="V6" s="81"/>
      <c r="W6" s="81"/>
    </row>
    <row r="7" spans="1:23" s="41" customFormat="1" ht="13.8" x14ac:dyDescent="0.25">
      <c r="A7" s="225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81"/>
      <c r="T7" s="81"/>
      <c r="U7" s="82"/>
      <c r="V7" s="81"/>
      <c r="W7" s="81"/>
    </row>
    <row r="8" spans="1:23" s="54" customFormat="1" ht="28.05" customHeight="1" x14ac:dyDescent="0.25">
      <c r="A8" s="145" t="s">
        <v>59</v>
      </c>
      <c r="B8" s="146" t="s">
        <v>13</v>
      </c>
      <c r="C8" s="146" t="s">
        <v>43</v>
      </c>
      <c r="D8" s="145" t="s">
        <v>41</v>
      </c>
      <c r="E8" s="145" t="s">
        <v>27</v>
      </c>
      <c r="F8" s="145" t="s">
        <v>14</v>
      </c>
      <c r="G8" s="145" t="s">
        <v>7</v>
      </c>
      <c r="H8" s="145" t="s">
        <v>8</v>
      </c>
      <c r="I8" s="145" t="s">
        <v>9</v>
      </c>
      <c r="J8" s="145" t="s">
        <v>10</v>
      </c>
      <c r="K8" s="145" t="s">
        <v>6</v>
      </c>
      <c r="L8" s="145" t="s">
        <v>5</v>
      </c>
      <c r="M8" s="145" t="s">
        <v>4</v>
      </c>
      <c r="N8" s="145" t="s">
        <v>3</v>
      </c>
      <c r="O8" s="145" t="s">
        <v>2</v>
      </c>
      <c r="P8" s="145" t="s">
        <v>33</v>
      </c>
      <c r="Q8" s="145" t="s">
        <v>12</v>
      </c>
      <c r="R8" s="145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6">
        <v>1</v>
      </c>
      <c r="B9" s="297" t="s">
        <v>166</v>
      </c>
      <c r="C9" s="55" t="s">
        <v>30</v>
      </c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52"/>
      <c r="T9" s="53"/>
      <c r="U9" s="52"/>
      <c r="V9" s="52"/>
      <c r="W9" s="52"/>
    </row>
    <row r="10" spans="1:23" s="54" customFormat="1" ht="15.45" customHeight="1" x14ac:dyDescent="0.25">
      <c r="A10" s="236"/>
      <c r="B10" s="298"/>
      <c r="C10" s="55" t="s">
        <v>31</v>
      </c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52"/>
      <c r="T10" s="53"/>
      <c r="U10" s="52"/>
      <c r="V10" s="52"/>
      <c r="W10" s="52"/>
    </row>
    <row r="11" spans="1:23" s="54" customFormat="1" ht="15.45" customHeight="1" x14ac:dyDescent="0.25">
      <c r="A11" s="236"/>
      <c r="B11" s="299"/>
      <c r="C11" s="56" t="s">
        <v>42</v>
      </c>
      <c r="D11" s="36"/>
      <c r="E11" s="36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52"/>
      <c r="T11" s="53"/>
      <c r="U11" s="52"/>
      <c r="V11" s="52"/>
      <c r="W11" s="52"/>
    </row>
    <row r="12" spans="1:23" s="54" customFormat="1" ht="15.45" customHeight="1" x14ac:dyDescent="0.25">
      <c r="A12" s="240" t="s">
        <v>153</v>
      </c>
      <c r="B12" s="240"/>
      <c r="C12" s="149" t="s">
        <v>30</v>
      </c>
      <c r="D12" s="300" t="s">
        <v>184</v>
      </c>
      <c r="E12" s="150">
        <f>IFERROR(SUMIF($C$9:$C$11,$C$12,E9:E11),"")</f>
        <v>0</v>
      </c>
      <c r="F12" s="151" t="str">
        <f>IFERROR(IFERROR(IF(D12&gt;0,ROUND((E12/D12)*100,2),0),""),"")</f>
        <v/>
      </c>
      <c r="G12" s="150">
        <f>IFERROR(SUMIF($C$9:$C$11,$C$12,G9:G11),"")</f>
        <v>0</v>
      </c>
      <c r="H12" s="150">
        <f>IFERROR(SUMIF($C$9:$C$11,$C$12,H9:H11),"")</f>
        <v>0</v>
      </c>
      <c r="I12" s="150">
        <f>IFERROR(SUMIF($C$9:$C$11,$C$12,I9:I11),"")</f>
        <v>0</v>
      </c>
      <c r="J12" s="150">
        <f>IFERROR(SUMIF($C$9:$C$11,$C$12,J9:J11),"")</f>
        <v>0</v>
      </c>
      <c r="K12" s="150">
        <f>IFERROR(SUMIF($C$9:$C$11,$C$12,K9:K11),"")</f>
        <v>0</v>
      </c>
      <c r="L12" s="150">
        <f>IFERROR(SUMIF($C$9:$C$11,$C$12,L9:L11),"")</f>
        <v>0</v>
      </c>
      <c r="M12" s="150">
        <f>IFERROR(SUMIF($C$9:$C$11,$C$12,M9:M11),"")</f>
        <v>0</v>
      </c>
      <c r="N12" s="150">
        <f>IFERROR(SUMIF($C$9:$C$11,$C$12,N9:N11),"")</f>
        <v>0</v>
      </c>
      <c r="O12" s="150">
        <f>IFERROR(SUMIF($C$9:$C$11,$C$12,O9:O11),"")</f>
        <v>0</v>
      </c>
      <c r="P12" s="150">
        <f>IFERROR(SUMIF($C$9:$C$11,$C$12,P9:P11),"")</f>
        <v>0</v>
      </c>
      <c r="Q12" s="150">
        <f>IFERROR(SUMIF($C$9:$C$11,$C$12,Q9:Q11),"")</f>
        <v>0</v>
      </c>
      <c r="R12" s="151" t="str">
        <f>IFERROR(IF(D12&gt;0,ROUND((Q12/D12)*12.5,2),0),"")</f>
        <v/>
      </c>
      <c r="S12" s="52"/>
      <c r="T12" s="238" t="str">
        <f>IFERROR(IF(R14&lt;&gt;'12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12" s="238"/>
      <c r="V12" s="238"/>
      <c r="W12" s="238"/>
    </row>
    <row r="13" spans="1:23" s="54" customFormat="1" ht="15.45" customHeight="1" x14ac:dyDescent="0.25">
      <c r="A13" s="240"/>
      <c r="B13" s="240"/>
      <c r="C13" s="149" t="s">
        <v>31</v>
      </c>
      <c r="D13" s="300" t="s">
        <v>184</v>
      </c>
      <c r="E13" s="150">
        <f>IFERROR(SUMIF($C$9:$C$11,$C$13,E9:E11),"")</f>
        <v>0</v>
      </c>
      <c r="F13" s="151" t="str">
        <f>IFERROR(IF(D13&gt;0,ROUND((E13/D13)*100,2),0),"")</f>
        <v/>
      </c>
      <c r="G13" s="150">
        <f>IFERROR(SUMIF($C$9:$C$11,$C$13,G9:G11),"")</f>
        <v>0</v>
      </c>
      <c r="H13" s="150">
        <f>IFERROR(SUMIF($C$9:$C$11,$C$13,H9:H11),"")</f>
        <v>0</v>
      </c>
      <c r="I13" s="150">
        <f>IFERROR(SUMIF($C$9:$C$11,$C$13,I9:I11),"")</f>
        <v>0</v>
      </c>
      <c r="J13" s="150">
        <f>IFERROR(SUMIF($C$9:$C$11,$C$13,J9:J11),"")</f>
        <v>0</v>
      </c>
      <c r="K13" s="150">
        <f>IFERROR(SUMIF($C$9:$C$11,$C$13,K9:K11),"")</f>
        <v>0</v>
      </c>
      <c r="L13" s="150">
        <f>IFERROR(SUMIF($C$9:$C$11,$C$13,L9:L11),"")</f>
        <v>0</v>
      </c>
      <c r="M13" s="150">
        <f>IFERROR(SUMIF($C$9:$C$11,$C$13,M9:M11),"")</f>
        <v>0</v>
      </c>
      <c r="N13" s="150">
        <f>IFERROR(SUMIF($C$9:$C$11,$C$13,N9:N11),"")</f>
        <v>0</v>
      </c>
      <c r="O13" s="150">
        <f>IFERROR(SUMIF($C$9:$C$11,$C$13,O9:O11),"")</f>
        <v>0</v>
      </c>
      <c r="P13" s="150">
        <f>IFERROR(SUMIF($C$9:$C$11,$C$13,P9:P11),"")</f>
        <v>0</v>
      </c>
      <c r="Q13" s="150">
        <f>IFERROR(SUMIF($C$9:$C$11,$C$13,Q9:Q11),"")</f>
        <v>0</v>
      </c>
      <c r="R13" s="151" t="str">
        <f>IFERROR(IF(D13&gt;0,ROUND((Q13/D13)*12.5,2),0),"")</f>
        <v/>
      </c>
      <c r="S13" s="52"/>
      <c r="T13" s="238"/>
      <c r="U13" s="238"/>
      <c r="V13" s="238"/>
      <c r="W13" s="238"/>
    </row>
    <row r="14" spans="1:23" s="54" customFormat="1" ht="15.45" customHeight="1" x14ac:dyDescent="0.25">
      <c r="A14" s="240"/>
      <c r="B14" s="240"/>
      <c r="C14" s="149" t="s">
        <v>42</v>
      </c>
      <c r="D14" s="300" t="s">
        <v>184</v>
      </c>
      <c r="E14" s="150">
        <f>IFERROR(SUMIF($C$9:$C$11,$C$14,E9:E11),"")</f>
        <v>0</v>
      </c>
      <c r="F14" s="151" t="str">
        <f>IFERROR(IF(D14&gt;0,ROUND((E14/D14)*100,2),0),"")</f>
        <v/>
      </c>
      <c r="G14" s="150">
        <f>IFERROR(SUMIF($C$9:$C$11,$C$14,G9:G11),"")</f>
        <v>0</v>
      </c>
      <c r="H14" s="150">
        <f>IFERROR(SUMIF($C$9:$C$11,$C$14,H9:H11),"")</f>
        <v>0</v>
      </c>
      <c r="I14" s="150">
        <f>IFERROR(SUMIF($C$9:$C$11,$C$14,I9:I11),"")</f>
        <v>0</v>
      </c>
      <c r="J14" s="150">
        <f>IFERROR(SUMIF($C$9:$C$11,$C$14,J9:J11),"")</f>
        <v>0</v>
      </c>
      <c r="K14" s="150">
        <f>IFERROR(SUMIF($C$9:$C$11,$C$14,K9:K11),"")</f>
        <v>0</v>
      </c>
      <c r="L14" s="150">
        <f>IFERROR(SUMIF($C$9:$C$11,$C$14,L9:L11),"")</f>
        <v>0</v>
      </c>
      <c r="M14" s="150">
        <f>IFERROR(SUMIF($C$9:$C$11,$C$14,M9:M11),"")</f>
        <v>0</v>
      </c>
      <c r="N14" s="150">
        <f>IFERROR(SUMIF($C$9:$C$11,$C$14,N9:N11),"")</f>
        <v>0</v>
      </c>
      <c r="O14" s="150">
        <f>IFERROR(SUMIF($C$9:$C$11,$C$14,O9:O11),"")</f>
        <v>0</v>
      </c>
      <c r="P14" s="150">
        <f>IFERROR(SUMIF($C$9:$C$11,$C$14,P9:P11),"")</f>
        <v>0</v>
      </c>
      <c r="Q14" s="150">
        <f>IFERROR(SUMIF($C$9:$C$11,$C$14,Q9:Q11),"")</f>
        <v>0</v>
      </c>
      <c r="R14" s="152" t="str">
        <f>IFERROR(IF(D14&gt;0,ROUND((Q14/D14)*12.5,2),0),"")</f>
        <v/>
      </c>
      <c r="S14" s="52"/>
      <c r="T14" s="238"/>
      <c r="U14" s="238"/>
      <c r="V14" s="238"/>
      <c r="W14" s="238"/>
    </row>
    <row r="15" spans="1:23" s="13" customFormat="1" ht="10.199999999999999" x14ac:dyDescent="0.25">
      <c r="A15" s="231" t="s">
        <v>140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41"/>
      <c r="S15" s="11"/>
      <c r="T15" s="238"/>
      <c r="U15" s="238"/>
      <c r="V15" s="238"/>
      <c r="W15" s="238"/>
    </row>
    <row r="16" spans="1:23" s="13" customFormat="1" ht="40.049999999999997" customHeight="1" x14ac:dyDescent="0.2">
      <c r="A16" s="275" t="s">
        <v>142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11"/>
      <c r="T16" s="12"/>
      <c r="U16" s="11"/>
      <c r="V16" s="11"/>
      <c r="W16" s="11"/>
    </row>
    <row r="17" spans="1:23" s="13" customFormat="1" ht="40.049999999999997" customHeight="1" x14ac:dyDescent="0.25">
      <c r="A17" s="276" t="s">
        <v>143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11"/>
      <c r="T17" s="12"/>
      <c r="U17" s="11"/>
      <c r="V17" s="11"/>
      <c r="W17" s="11"/>
    </row>
    <row r="998" spans="1:23" ht="24.9" customHeight="1" x14ac:dyDescent="0.25">
      <c r="A998" s="79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4.9" customHeight="1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4.9" customHeight="1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4.9" customHeight="1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4.9" customHeight="1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4.9" customHeight="1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4.9" customHeight="1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4.9" customHeight="1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4.9" customHeight="1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4.9" customHeight="1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4.9" customHeight="1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4.9" customHeight="1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4.9" customHeight="1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4.9" customHeight="1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4.9" customHeight="1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4.9" customHeight="1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8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8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</sheetData>
  <sheetProtection algorithmName="SHA-512" hashValue="EcQMavE8xbBFD/qNW9KmxDBT6KS9J90c2MCqp1PHUovMjxQS4aOa3+phR+DQOu+hCbSVLgjsIvDnTmZG1aF7qQ==" saltValue="gspoVBRKXuKJ8IHplyXYXQ==" spinCount="100000" sheet="1" objects="1" scenarios="1"/>
  <mergeCells count="14">
    <mergeCell ref="A16:R16"/>
    <mergeCell ref="A17:R17"/>
    <mergeCell ref="A12:B14"/>
    <mergeCell ref="T12:W15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8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185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166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7kco9W2/3Jx6dBRv6eSiej79WXL6vZKRVhN90hvHPi5ahILXDAIGmZRFp2y40ksa/aGwdjgSKszxPv9QJY44qw==" saltValue="N1/ka6lw4Epy8Pr75qRy+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8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186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166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n+S71DE6IgClFQPrKhhR2lCAfO8mEDGt22Eyl8x/ofhA5dPYA/G/NTeuDTOn9UvYK0U846pctSje2upU19nm9g==" saltValue="eJlttdbGdjKgc807Xw6Fo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8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187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166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YlfewPlHY67n1B5V2uwlwehbPsqkAj/QR3O9X38CQz4IdvHURfGDoP4cDNTZdjubfrCkY9bWkyNa0fsXmtLQhg==" saltValue="qrJyWMOP18H1+wj3iQoOP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8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188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166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uZLbe4kge/ntAKrG4WAJVPFl8kOj/ntRjMOcM9m6nHxdkNLDhnn+jBs4LnEXVbyNF8wG6Vu3pvlZzUdACXv8OQ==" saltValue="CbO8olPdNutPkuT3p5cl7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R1" s="163" t="s">
        <v>89</v>
      </c>
    </row>
    <row r="2" spans="1:18" ht="17.399999999999999" x14ac:dyDescent="0.25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3" t="s">
        <v>57</v>
      </c>
    </row>
    <row r="3" spans="1:18" ht="14.4" x14ac:dyDescent="0.25">
      <c r="A3" s="221" t="s">
        <v>146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78"/>
      <c r="R3" s="71"/>
    </row>
    <row r="4" spans="1:18" s="38" customFormat="1" ht="13.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</row>
    <row r="5" spans="1:18" s="38" customFormat="1" ht="13.8" x14ac:dyDescent="0.25">
      <c r="A5" s="225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</row>
    <row r="6" spans="1:18" ht="13.8" x14ac:dyDescent="0.25">
      <c r="A6" s="237" t="s">
        <v>151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4"/>
    </row>
    <row r="7" spans="1:18" ht="13.8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6">
        <v>1</v>
      </c>
      <c r="B9" s="235" t="s">
        <v>150</v>
      </c>
      <c r="C9" s="76" t="s">
        <v>30</v>
      </c>
      <c r="D9" s="173">
        <v>21</v>
      </c>
      <c r="E9" s="173">
        <v>19</v>
      </c>
      <c r="F9" s="177">
        <v>90.48</v>
      </c>
      <c r="G9" s="173">
        <v>15</v>
      </c>
      <c r="H9" s="173">
        <v>16</v>
      </c>
      <c r="I9" s="173">
        <v>22</v>
      </c>
      <c r="J9" s="173">
        <v>13</v>
      </c>
      <c r="K9" s="173">
        <v>11</v>
      </c>
      <c r="L9" s="173">
        <v>12</v>
      </c>
      <c r="M9" s="173">
        <v>5</v>
      </c>
      <c r="N9" s="173">
        <v>8</v>
      </c>
      <c r="O9" s="173">
        <v>3</v>
      </c>
      <c r="P9" s="177">
        <v>62.74</v>
      </c>
    </row>
    <row r="10" spans="1:18" ht="49.95" customHeight="1" x14ac:dyDescent="0.25">
      <c r="A10" s="236"/>
      <c r="B10" s="235"/>
      <c r="C10" s="76" t="s">
        <v>31</v>
      </c>
      <c r="D10" s="173">
        <v>11</v>
      </c>
      <c r="E10" s="173">
        <v>11</v>
      </c>
      <c r="F10" s="177">
        <v>100</v>
      </c>
      <c r="G10" s="173">
        <v>4</v>
      </c>
      <c r="H10" s="173">
        <v>9</v>
      </c>
      <c r="I10" s="173">
        <v>7</v>
      </c>
      <c r="J10" s="173">
        <v>6</v>
      </c>
      <c r="K10" s="173">
        <v>10</v>
      </c>
      <c r="L10" s="173">
        <v>6</v>
      </c>
      <c r="M10" s="173">
        <v>5</v>
      </c>
      <c r="N10" s="173">
        <v>8</v>
      </c>
      <c r="O10" s="173">
        <v>0</v>
      </c>
      <c r="P10" s="177">
        <v>55.23</v>
      </c>
    </row>
    <row r="11" spans="1:18" ht="49.95" customHeight="1" x14ac:dyDescent="0.25">
      <c r="A11" s="236"/>
      <c r="B11" s="235"/>
      <c r="C11" s="50" t="s">
        <v>42</v>
      </c>
      <c r="D11" s="50">
        <v>32</v>
      </c>
      <c r="E11" s="50">
        <v>30</v>
      </c>
      <c r="F11" s="176">
        <v>93.75</v>
      </c>
      <c r="G11" s="50">
        <v>19</v>
      </c>
      <c r="H11" s="50">
        <v>25</v>
      </c>
      <c r="I11" s="50">
        <v>29</v>
      </c>
      <c r="J11" s="50">
        <v>19</v>
      </c>
      <c r="K11" s="50">
        <v>21</v>
      </c>
      <c r="L11" s="50">
        <v>18</v>
      </c>
      <c r="M11" s="50">
        <v>10</v>
      </c>
      <c r="N11" s="50">
        <v>16</v>
      </c>
      <c r="O11" s="50">
        <v>3</v>
      </c>
      <c r="P11" s="176">
        <v>60.16</v>
      </c>
    </row>
    <row r="12" spans="1:18" s="13" customFormat="1" ht="10.199999999999999" x14ac:dyDescent="0.25">
      <c r="A12" s="231" t="s">
        <v>140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12"/>
    </row>
    <row r="13" spans="1:18" s="13" customFormat="1" ht="40.049999999999997" customHeight="1" x14ac:dyDescent="0.2">
      <c r="A13" s="275" t="s">
        <v>142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2"/>
    </row>
    <row r="14" spans="1:18" s="13" customFormat="1" ht="40.049999999999997" customHeight="1" x14ac:dyDescent="0.25">
      <c r="A14" s="276" t="s">
        <v>143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KoZD5+U38vV2iqwCsKRLlrEazFRRVftxcmVXqvG5zQEQh4I5SnQ3syZEQZKulwzvC3DVmLnwqbIZuncRC3TILQ==" saltValue="X5f/Vn2KTYSI4byJY/Gx9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8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189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47" t="s">
        <v>50</v>
      </c>
      <c r="D9" s="147" t="s">
        <v>51</v>
      </c>
      <c r="E9" s="147" t="s">
        <v>52</v>
      </c>
      <c r="F9" s="147" t="s">
        <v>50</v>
      </c>
      <c r="G9" s="147" t="s">
        <v>25</v>
      </c>
      <c r="H9" s="147" t="s">
        <v>51</v>
      </c>
      <c r="I9" s="147" t="s">
        <v>25</v>
      </c>
      <c r="J9" s="147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166</v>
      </c>
      <c r="C10" s="72"/>
      <c r="D10" s="72"/>
      <c r="E10" s="72">
        <v>0</v>
      </c>
      <c r="F10" s="72"/>
      <c r="G10" s="179"/>
      <c r="H10" s="72"/>
      <c r="I10" s="179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3" t="s">
        <v>142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wSTv5cIhvcPq8oacQQs2po6ZQW1hbuNeF8fW558dTvhxt/Suopnfl/CGkRfG++jMtw+1NHO7I81HDdAuaV2Viw==" saltValue="6Idha1CtX5EMsGdLPf4GN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4" t="s">
        <v>145</v>
      </c>
      <c r="B2" s="244"/>
      <c r="C2" s="244"/>
      <c r="D2" s="244"/>
      <c r="E2" s="244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190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166</v>
      </c>
      <c r="D9" s="113"/>
      <c r="E9" s="114"/>
    </row>
    <row r="10" spans="1:16" ht="40.049999999999997" customHeight="1" x14ac:dyDescent="0.25">
      <c r="A10" s="285" t="s">
        <v>142</v>
      </c>
      <c r="B10" s="284"/>
      <c r="C10" s="284"/>
      <c r="D10" s="284"/>
      <c r="E10" s="284"/>
    </row>
    <row r="11" spans="1:16" ht="40.049999999999997" customHeight="1" x14ac:dyDescent="0.25">
      <c r="A11" s="287" t="s">
        <v>143</v>
      </c>
      <c r="B11" s="286"/>
      <c r="C11" s="286"/>
      <c r="D11" s="286"/>
      <c r="E11" s="286"/>
    </row>
  </sheetData>
  <sheetProtection algorithmName="SHA-512" hashValue="uf1UgWSvaPboBMN0DwZ/wGO92aM1RngRu/lnBrr2Ob+E5SjdRshKpc20dPorJSMfLFdhRjA0JaxNPg5XNgaAYA==" saltValue="S34YzsIPk2eaSLNETOl9E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4" t="s">
        <v>145</v>
      </c>
      <c r="B2" s="244"/>
      <c r="C2" s="244"/>
      <c r="D2" s="244"/>
      <c r="E2" s="244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191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166</v>
      </c>
      <c r="D9" s="113"/>
      <c r="E9" s="114"/>
    </row>
    <row r="10" spans="1:16" ht="40.049999999999997" customHeight="1" x14ac:dyDescent="0.25">
      <c r="A10" s="285" t="s">
        <v>142</v>
      </c>
      <c r="B10" s="284"/>
      <c r="C10" s="284"/>
      <c r="D10" s="284"/>
      <c r="E10" s="284"/>
    </row>
    <row r="11" spans="1:16" ht="40.049999999999997" customHeight="1" x14ac:dyDescent="0.25">
      <c r="A11" s="287" t="s">
        <v>143</v>
      </c>
      <c r="B11" s="286"/>
      <c r="C11" s="286"/>
      <c r="D11" s="286"/>
      <c r="E11" s="286"/>
    </row>
  </sheetData>
  <sheetProtection algorithmName="SHA-512" hashValue="ckBEZimG+FMVf73KpYZM2tQfXpE8DevdeWh8ovPogeLYyXKUy98Eql1Wbzd+OdGt86rVTCXKOer7uSu72wb1mw==" saltValue="2m9jLMeS518CzBHkBT7+n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4" t="s">
        <v>145</v>
      </c>
      <c r="B2" s="244"/>
      <c r="C2" s="244"/>
      <c r="D2" s="244"/>
      <c r="E2" s="244"/>
      <c r="F2" s="86"/>
      <c r="G2" s="190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192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166</v>
      </c>
      <c r="D9" s="113"/>
      <c r="E9" s="114"/>
    </row>
    <row r="10" spans="1:16" ht="40.049999999999997" customHeight="1" x14ac:dyDescent="0.25">
      <c r="A10" s="285" t="s">
        <v>142</v>
      </c>
      <c r="B10" s="284"/>
      <c r="C10" s="284"/>
      <c r="D10" s="284"/>
      <c r="E10" s="284"/>
    </row>
    <row r="11" spans="1:16" ht="40.049999999999997" customHeight="1" x14ac:dyDescent="0.25">
      <c r="A11" s="287" t="s">
        <v>143</v>
      </c>
      <c r="B11" s="286"/>
      <c r="C11" s="286"/>
      <c r="D11" s="286"/>
      <c r="E11" s="286"/>
    </row>
  </sheetData>
  <sheetProtection algorithmName="SHA-512" hashValue="0lsmazqma4LwqtUdKDI/1YKA7FKXS1ugi9t6dTEi6TDUmneLNh/J/ZYpNtGa41Ykg6NT4dIbqpWmtL/jvQ1QGQ==" saltValue="muNMDzpei9iMpGmVr8PGr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8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4" t="s">
        <v>145</v>
      </c>
      <c r="B2" s="244"/>
      <c r="C2" s="244"/>
      <c r="D2" s="244"/>
      <c r="E2" s="244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193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166</v>
      </c>
      <c r="D9" s="113"/>
      <c r="E9" s="114"/>
    </row>
    <row r="10" spans="1:16" ht="40.049999999999997" customHeight="1" x14ac:dyDescent="0.25">
      <c r="A10" s="285" t="s">
        <v>142</v>
      </c>
      <c r="B10" s="284"/>
      <c r="C10" s="284"/>
      <c r="D10" s="284"/>
      <c r="E10" s="284"/>
    </row>
    <row r="11" spans="1:16" ht="40.049999999999997" customHeight="1" x14ac:dyDescent="0.25">
      <c r="A11" s="287" t="s">
        <v>143</v>
      </c>
      <c r="B11" s="286"/>
      <c r="C11" s="286"/>
      <c r="D11" s="286"/>
      <c r="E11" s="286"/>
    </row>
  </sheetData>
  <sheetProtection algorithmName="SHA-512" hashValue="YOKX4QoKuT90BONmDs4UMa00fT2c8TlYEcEDI8GGhLwexd4VuLYscQZbf23M8fLHjjfR/FdbimDFIhiFIYq0MA==" saltValue="ZwEDbi90xJB/9mQ+sxPAc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7" t="s">
        <v>137</v>
      </c>
      <c r="B1" s="257"/>
      <c r="C1" s="257"/>
      <c r="D1" s="257"/>
      <c r="E1" s="83"/>
      <c r="F1" s="168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4" t="s">
        <v>145</v>
      </c>
      <c r="B2" s="244"/>
      <c r="C2" s="244"/>
      <c r="D2" s="244"/>
      <c r="E2" s="115"/>
      <c r="F2" s="153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8" t="s">
        <v>146</v>
      </c>
      <c r="B3" s="258"/>
      <c r="C3" s="258"/>
      <c r="D3" s="25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59"/>
      <c r="B4" s="259"/>
      <c r="C4" s="259"/>
      <c r="D4" s="25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59" t="s">
        <v>147</v>
      </c>
      <c r="B5" s="259"/>
      <c r="C5" s="259"/>
      <c r="D5" s="25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2" t="s">
        <v>194</v>
      </c>
      <c r="B6" s="262"/>
      <c r="C6" s="262"/>
      <c r="D6" s="26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1" t="s">
        <v>140</v>
      </c>
      <c r="B7" s="261"/>
      <c r="C7" s="261"/>
      <c r="D7" s="26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288" t="s">
        <v>166</v>
      </c>
      <c r="D9" s="121"/>
    </row>
    <row r="10" spans="1:15" ht="40.049999999999997" customHeight="1" x14ac:dyDescent="0.25">
      <c r="A10" s="285" t="s">
        <v>142</v>
      </c>
      <c r="B10" s="284"/>
      <c r="C10" s="284"/>
      <c r="D10" s="284"/>
    </row>
    <row r="11" spans="1:15" ht="40.049999999999997" customHeight="1" x14ac:dyDescent="0.25">
      <c r="A11" s="287" t="s">
        <v>143</v>
      </c>
      <c r="B11" s="286"/>
      <c r="C11" s="286"/>
      <c r="D11" s="286"/>
    </row>
  </sheetData>
  <sheetProtection algorithmName="SHA-512" hashValue="x0ZoIrJb4lLifXL2lRDmSZJUCIoaInNwuy+xmq719nGbnudUWb5EKbAssvBk6NJb50GvRLaZWUSCm/S5bHbjZA==" saltValue="I+aEYQKaJcuftu3KLOP5+w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129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26" t="s">
        <v>195</v>
      </c>
      <c r="B6" s="227"/>
      <c r="C6" s="227"/>
      <c r="D6" s="126"/>
      <c r="E6" s="126"/>
      <c r="F6" s="126"/>
    </row>
    <row r="7" spans="1:14" s="123" customFormat="1" ht="13.8" x14ac:dyDescent="0.25">
      <c r="A7" s="225"/>
      <c r="B7" s="224"/>
      <c r="C7" s="224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s="130" customFormat="1" ht="40.049999999999997" customHeight="1" x14ac:dyDescent="0.2">
      <c r="A11" s="289" t="s">
        <v>142</v>
      </c>
      <c r="B11" s="265"/>
      <c r="C11" s="265"/>
    </row>
    <row r="12" spans="1:14" s="130" customFormat="1" ht="40.049999999999997" customHeight="1" x14ac:dyDescent="0.2">
      <c r="A12" s="290" t="s">
        <v>143</v>
      </c>
      <c r="B12" s="264"/>
      <c r="C12" s="264"/>
    </row>
    <row r="25" spans="1:1" x14ac:dyDescent="0.25">
      <c r="A25" s="131"/>
    </row>
  </sheetData>
  <sheetProtection algorithmName="SHA-512" hashValue="3G1C5iyk2Ff+mvxAGXyeBd2ryq6D3ebqlrX+aXeLZ7UTd/yRVq/oM4ZYI8dy7T4cRyJHdJ0Q6WUnD4ubIxSNWg==" saltValue="eHWjoZLsl1dmvWWqlDYXk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131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196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MhV3/zO46tcTp2nAHcy4zXzqTUkspIuMwttSi4J5bdRVk6KDB7KU0t/LUIaBrSe25c/6ooRJKzmisqjdb7y+8g==" saltValue="AKqgGsW8GSDC7iCkrhyuq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3320312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132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197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b4LhScWwdT9yH55iJ2cgMOIHIA5SXI8qNTrG4GDrr56tAuuiKqfTpQDYRZ7Lq1Of4IDDjRiXXq5FWnYWjO52Ig==" saltValue="o6qestsJ3eJvALOKvU/Xc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7.5546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133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198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K5kTEFzPT0e/GftrUnAhFs/k/zd4gRAA0QybpzffZdYoFg9oZ6yRmz2dqpJdZNth1+K9rLIokqQUydAqwUxrlQ==" saltValue="LngewkM5Kf84l7RvYYAgp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2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19" t="s">
        <v>137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51"/>
      <c r="T1" s="168" t="s">
        <v>90</v>
      </c>
      <c r="U1" s="51"/>
      <c r="V1" s="51"/>
      <c r="W1" s="51"/>
    </row>
    <row r="2" spans="1:23" s="41" customFormat="1" ht="17.399999999999999" x14ac:dyDescent="0.25">
      <c r="A2" s="220" t="s">
        <v>145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T2" s="153" t="s">
        <v>57</v>
      </c>
    </row>
    <row r="3" spans="1:23" s="41" customFormat="1" ht="13.8" x14ac:dyDescent="0.25">
      <c r="A3" s="221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23" s="41" customFormat="1" ht="13.8" x14ac:dyDescent="0.25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23" s="41" customFormat="1" ht="13.8" x14ac:dyDescent="0.25">
      <c r="A5" s="225" t="s">
        <v>147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23" s="41" customFormat="1" ht="13.8" x14ac:dyDescent="0.25">
      <c r="A6" s="226" t="s">
        <v>152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81"/>
      <c r="T6" s="81"/>
      <c r="U6" s="81"/>
      <c r="V6" s="81"/>
      <c r="W6" s="81"/>
    </row>
    <row r="7" spans="1:23" s="41" customFormat="1" ht="13.8" x14ac:dyDescent="0.25">
      <c r="A7" s="225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6">
        <v>1</v>
      </c>
      <c r="B9" s="239" t="s">
        <v>154</v>
      </c>
      <c r="C9" s="55" t="s">
        <v>30</v>
      </c>
      <c r="D9" s="48">
        <v>21</v>
      </c>
      <c r="E9" s="48">
        <v>21</v>
      </c>
      <c r="F9" s="49">
        <v>100</v>
      </c>
      <c r="G9" s="48">
        <v>2</v>
      </c>
      <c r="H9" s="48">
        <v>1</v>
      </c>
      <c r="I9" s="48">
        <v>6</v>
      </c>
      <c r="J9" s="48">
        <v>3</v>
      </c>
      <c r="K9" s="48">
        <v>4</v>
      </c>
      <c r="L9" s="48">
        <v>2</v>
      </c>
      <c r="M9" s="48">
        <v>1</v>
      </c>
      <c r="N9" s="48">
        <v>2</v>
      </c>
      <c r="O9" s="48">
        <v>0</v>
      </c>
      <c r="P9" s="48">
        <v>21</v>
      </c>
      <c r="Q9" s="48">
        <v>100</v>
      </c>
      <c r="R9" s="49">
        <v>59.52</v>
      </c>
      <c r="S9" s="52"/>
      <c r="T9" s="53"/>
      <c r="U9" s="52"/>
      <c r="V9" s="52"/>
      <c r="W9" s="52"/>
    </row>
    <row r="10" spans="1:23" s="54" customFormat="1" ht="15.45" customHeight="1" x14ac:dyDescent="0.25">
      <c r="A10" s="236"/>
      <c r="B10" s="239"/>
      <c r="C10" s="55" t="s">
        <v>31</v>
      </c>
      <c r="D10" s="48">
        <v>11</v>
      </c>
      <c r="E10" s="48">
        <v>11</v>
      </c>
      <c r="F10" s="49">
        <v>100</v>
      </c>
      <c r="G10" s="48">
        <v>0</v>
      </c>
      <c r="H10" s="48">
        <v>2</v>
      </c>
      <c r="I10" s="48">
        <v>2</v>
      </c>
      <c r="J10" s="48">
        <v>2</v>
      </c>
      <c r="K10" s="48">
        <v>1</v>
      </c>
      <c r="L10" s="48">
        <v>3</v>
      </c>
      <c r="M10" s="48">
        <v>0</v>
      </c>
      <c r="N10" s="48">
        <v>1</v>
      </c>
      <c r="O10" s="48">
        <v>0</v>
      </c>
      <c r="P10" s="48">
        <v>11</v>
      </c>
      <c r="Q10" s="48">
        <v>50</v>
      </c>
      <c r="R10" s="49">
        <v>56.82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6"/>
      <c r="B11" s="239"/>
      <c r="C11" s="56" t="s">
        <v>42</v>
      </c>
      <c r="D11" s="36">
        <v>32</v>
      </c>
      <c r="E11" s="36">
        <v>32</v>
      </c>
      <c r="F11" s="37">
        <v>100</v>
      </c>
      <c r="G11" s="36">
        <v>2</v>
      </c>
      <c r="H11" s="36">
        <v>3</v>
      </c>
      <c r="I11" s="36">
        <v>8</v>
      </c>
      <c r="J11" s="36">
        <v>5</v>
      </c>
      <c r="K11" s="36">
        <v>5</v>
      </c>
      <c r="L11" s="36">
        <v>5</v>
      </c>
      <c r="M11" s="36">
        <v>1</v>
      </c>
      <c r="N11" s="36">
        <v>3</v>
      </c>
      <c r="O11" s="36">
        <v>0</v>
      </c>
      <c r="P11" s="36">
        <v>32</v>
      </c>
      <c r="Q11" s="36">
        <v>150</v>
      </c>
      <c r="R11" s="37">
        <v>58.59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6">
        <v>2</v>
      </c>
      <c r="B12" s="239" t="s">
        <v>155</v>
      </c>
      <c r="C12" s="55" t="s">
        <v>30</v>
      </c>
      <c r="D12" s="48">
        <v>21</v>
      </c>
      <c r="E12" s="48">
        <v>20</v>
      </c>
      <c r="F12" s="49">
        <v>95.24</v>
      </c>
      <c r="G12" s="48">
        <v>0</v>
      </c>
      <c r="H12" s="48">
        <v>3</v>
      </c>
      <c r="I12" s="48">
        <v>3</v>
      </c>
      <c r="J12" s="48">
        <v>6</v>
      </c>
      <c r="K12" s="48">
        <v>3</v>
      </c>
      <c r="L12" s="48">
        <v>2</v>
      </c>
      <c r="M12" s="48">
        <v>1</v>
      </c>
      <c r="N12" s="48">
        <v>2</v>
      </c>
      <c r="O12" s="48">
        <v>1</v>
      </c>
      <c r="P12" s="48">
        <v>21</v>
      </c>
      <c r="Q12" s="48">
        <v>91</v>
      </c>
      <c r="R12" s="49">
        <v>54.17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6"/>
      <c r="B13" s="239"/>
      <c r="C13" s="55" t="s">
        <v>31</v>
      </c>
      <c r="D13" s="48">
        <v>11</v>
      </c>
      <c r="E13" s="48">
        <v>11</v>
      </c>
      <c r="F13" s="49">
        <v>100</v>
      </c>
      <c r="G13" s="48">
        <v>1</v>
      </c>
      <c r="H13" s="48">
        <v>2</v>
      </c>
      <c r="I13" s="48">
        <v>1</v>
      </c>
      <c r="J13" s="48">
        <v>2</v>
      </c>
      <c r="K13" s="48">
        <v>3</v>
      </c>
      <c r="L13" s="48">
        <v>2</v>
      </c>
      <c r="M13" s="48">
        <v>0</v>
      </c>
      <c r="N13" s="48">
        <v>0</v>
      </c>
      <c r="O13" s="48">
        <v>0</v>
      </c>
      <c r="P13" s="48">
        <v>11</v>
      </c>
      <c r="Q13" s="48">
        <v>56</v>
      </c>
      <c r="R13" s="49">
        <v>63.64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6"/>
      <c r="B14" s="239"/>
      <c r="C14" s="56" t="s">
        <v>42</v>
      </c>
      <c r="D14" s="36">
        <v>32</v>
      </c>
      <c r="E14" s="36">
        <v>31</v>
      </c>
      <c r="F14" s="37">
        <v>96.88</v>
      </c>
      <c r="G14" s="36">
        <v>1</v>
      </c>
      <c r="H14" s="36">
        <v>5</v>
      </c>
      <c r="I14" s="36">
        <v>4</v>
      </c>
      <c r="J14" s="36">
        <v>8</v>
      </c>
      <c r="K14" s="36">
        <v>6</v>
      </c>
      <c r="L14" s="36">
        <v>4</v>
      </c>
      <c r="M14" s="36">
        <v>1</v>
      </c>
      <c r="N14" s="36">
        <v>2</v>
      </c>
      <c r="O14" s="36">
        <v>1</v>
      </c>
      <c r="P14" s="36">
        <v>32</v>
      </c>
      <c r="Q14" s="36">
        <v>147</v>
      </c>
      <c r="R14" s="37">
        <v>57.42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6">
        <v>3</v>
      </c>
      <c r="B15" s="239" t="s">
        <v>156</v>
      </c>
      <c r="C15" s="55" t="s">
        <v>30</v>
      </c>
      <c r="D15" s="48">
        <v>16</v>
      </c>
      <c r="E15" s="48">
        <v>16</v>
      </c>
      <c r="F15" s="49">
        <v>100</v>
      </c>
      <c r="G15" s="48">
        <v>3</v>
      </c>
      <c r="H15" s="48">
        <v>3</v>
      </c>
      <c r="I15" s="48">
        <v>5</v>
      </c>
      <c r="J15" s="48">
        <v>1</v>
      </c>
      <c r="K15" s="48">
        <v>2</v>
      </c>
      <c r="L15" s="48">
        <v>2</v>
      </c>
      <c r="M15" s="48">
        <v>0</v>
      </c>
      <c r="N15" s="48">
        <v>0</v>
      </c>
      <c r="O15" s="48">
        <v>0</v>
      </c>
      <c r="P15" s="48">
        <v>16</v>
      </c>
      <c r="Q15" s="48">
        <v>94</v>
      </c>
      <c r="R15" s="49">
        <v>73.44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6"/>
      <c r="B16" s="239"/>
      <c r="C16" s="55" t="s">
        <v>31</v>
      </c>
      <c r="D16" s="48">
        <v>9</v>
      </c>
      <c r="E16" s="48">
        <v>9</v>
      </c>
      <c r="F16" s="49">
        <v>100</v>
      </c>
      <c r="G16" s="48">
        <v>0</v>
      </c>
      <c r="H16" s="48">
        <v>1</v>
      </c>
      <c r="I16" s="48">
        <v>1</v>
      </c>
      <c r="J16" s="48">
        <v>1</v>
      </c>
      <c r="K16" s="48">
        <v>2</v>
      </c>
      <c r="L16" s="48">
        <v>0</v>
      </c>
      <c r="M16" s="48">
        <v>1</v>
      </c>
      <c r="N16" s="48">
        <v>3</v>
      </c>
      <c r="O16" s="48">
        <v>0</v>
      </c>
      <c r="P16" s="48">
        <v>9</v>
      </c>
      <c r="Q16" s="48">
        <v>31</v>
      </c>
      <c r="R16" s="49">
        <v>43.06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6"/>
      <c r="B17" s="239"/>
      <c r="C17" s="56" t="s">
        <v>42</v>
      </c>
      <c r="D17" s="36">
        <v>25</v>
      </c>
      <c r="E17" s="36">
        <v>25</v>
      </c>
      <c r="F17" s="37">
        <v>100</v>
      </c>
      <c r="G17" s="36">
        <v>3</v>
      </c>
      <c r="H17" s="36">
        <v>4</v>
      </c>
      <c r="I17" s="36">
        <v>6</v>
      </c>
      <c r="J17" s="36">
        <v>2</v>
      </c>
      <c r="K17" s="36">
        <v>4</v>
      </c>
      <c r="L17" s="36">
        <v>2</v>
      </c>
      <c r="M17" s="36">
        <v>1</v>
      </c>
      <c r="N17" s="36">
        <v>3</v>
      </c>
      <c r="O17" s="36">
        <v>0</v>
      </c>
      <c r="P17" s="36">
        <v>25</v>
      </c>
      <c r="Q17" s="36">
        <v>125</v>
      </c>
      <c r="R17" s="37">
        <v>62.5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6">
        <v>4</v>
      </c>
      <c r="B18" s="239" t="s">
        <v>157</v>
      </c>
      <c r="C18" s="55" t="s">
        <v>30</v>
      </c>
      <c r="D18" s="48">
        <v>5</v>
      </c>
      <c r="E18" s="48">
        <v>3</v>
      </c>
      <c r="F18" s="49">
        <v>60</v>
      </c>
      <c r="G18" s="48">
        <v>0</v>
      </c>
      <c r="H18" s="48">
        <v>0</v>
      </c>
      <c r="I18" s="48">
        <v>0</v>
      </c>
      <c r="J18" s="48">
        <v>1</v>
      </c>
      <c r="K18" s="48">
        <v>0</v>
      </c>
      <c r="L18" s="48">
        <v>1</v>
      </c>
      <c r="M18" s="48">
        <v>0</v>
      </c>
      <c r="N18" s="48">
        <v>1</v>
      </c>
      <c r="O18" s="48">
        <v>2</v>
      </c>
      <c r="P18" s="48">
        <v>5</v>
      </c>
      <c r="Q18" s="48">
        <v>9</v>
      </c>
      <c r="R18" s="49">
        <v>22.5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6"/>
      <c r="B19" s="239"/>
      <c r="C19" s="55" t="s">
        <v>31</v>
      </c>
      <c r="D19" s="48">
        <v>2</v>
      </c>
      <c r="E19" s="48">
        <v>2</v>
      </c>
      <c r="F19" s="49">
        <v>100</v>
      </c>
      <c r="G19" s="48">
        <v>0</v>
      </c>
      <c r="H19" s="48">
        <v>0</v>
      </c>
      <c r="I19" s="48">
        <v>1</v>
      </c>
      <c r="J19" s="48">
        <v>0</v>
      </c>
      <c r="K19" s="48">
        <v>0</v>
      </c>
      <c r="L19" s="48">
        <v>0</v>
      </c>
      <c r="M19" s="48">
        <v>1</v>
      </c>
      <c r="N19" s="48">
        <v>0</v>
      </c>
      <c r="O19" s="48">
        <v>0</v>
      </c>
      <c r="P19" s="48">
        <v>2</v>
      </c>
      <c r="Q19" s="48">
        <v>8</v>
      </c>
      <c r="R19" s="49">
        <v>50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6"/>
      <c r="B20" s="239"/>
      <c r="C20" s="56" t="s">
        <v>42</v>
      </c>
      <c r="D20" s="36">
        <v>7</v>
      </c>
      <c r="E20" s="36">
        <v>5</v>
      </c>
      <c r="F20" s="37">
        <v>71.430000000000007</v>
      </c>
      <c r="G20" s="36">
        <v>0</v>
      </c>
      <c r="H20" s="36">
        <v>0</v>
      </c>
      <c r="I20" s="36">
        <v>1</v>
      </c>
      <c r="J20" s="36">
        <v>1</v>
      </c>
      <c r="K20" s="36">
        <v>0</v>
      </c>
      <c r="L20" s="36">
        <v>1</v>
      </c>
      <c r="M20" s="36">
        <v>1</v>
      </c>
      <c r="N20" s="36">
        <v>1</v>
      </c>
      <c r="O20" s="36">
        <v>2</v>
      </c>
      <c r="P20" s="36">
        <v>7</v>
      </c>
      <c r="Q20" s="36">
        <v>17</v>
      </c>
      <c r="R20" s="37">
        <v>30.36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6">
        <v>5</v>
      </c>
      <c r="B21" s="239" t="s">
        <v>158</v>
      </c>
      <c r="C21" s="55" t="s">
        <v>30</v>
      </c>
      <c r="D21" s="48">
        <v>21</v>
      </c>
      <c r="E21" s="48">
        <v>21</v>
      </c>
      <c r="F21" s="49">
        <v>100</v>
      </c>
      <c r="G21" s="48">
        <v>5</v>
      </c>
      <c r="H21" s="48">
        <v>2</v>
      </c>
      <c r="I21" s="48">
        <v>5</v>
      </c>
      <c r="J21" s="48">
        <v>2</v>
      </c>
      <c r="K21" s="48">
        <v>1</v>
      </c>
      <c r="L21" s="48">
        <v>3</v>
      </c>
      <c r="M21" s="48">
        <v>1</v>
      </c>
      <c r="N21" s="48">
        <v>2</v>
      </c>
      <c r="O21" s="48">
        <v>0</v>
      </c>
      <c r="P21" s="48">
        <v>21</v>
      </c>
      <c r="Q21" s="48">
        <v>111</v>
      </c>
      <c r="R21" s="49">
        <v>66.069999999999993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6"/>
      <c r="B22" s="239"/>
      <c r="C22" s="55" t="s">
        <v>31</v>
      </c>
      <c r="D22" s="48">
        <v>11</v>
      </c>
      <c r="E22" s="48">
        <v>11</v>
      </c>
      <c r="F22" s="49">
        <v>100</v>
      </c>
      <c r="G22" s="48">
        <v>1</v>
      </c>
      <c r="H22" s="48">
        <v>1</v>
      </c>
      <c r="I22" s="48">
        <v>1</v>
      </c>
      <c r="J22" s="48">
        <v>1</v>
      </c>
      <c r="K22" s="48">
        <v>3</v>
      </c>
      <c r="L22" s="48">
        <v>0</v>
      </c>
      <c r="M22" s="48">
        <v>1</v>
      </c>
      <c r="N22" s="48">
        <v>3</v>
      </c>
      <c r="O22" s="48">
        <v>0</v>
      </c>
      <c r="P22" s="48">
        <v>11</v>
      </c>
      <c r="Q22" s="48">
        <v>43</v>
      </c>
      <c r="R22" s="49">
        <v>48.86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6"/>
      <c r="B23" s="239"/>
      <c r="C23" s="56" t="s">
        <v>42</v>
      </c>
      <c r="D23" s="36">
        <v>32</v>
      </c>
      <c r="E23" s="36">
        <v>32</v>
      </c>
      <c r="F23" s="37">
        <v>100</v>
      </c>
      <c r="G23" s="36">
        <v>6</v>
      </c>
      <c r="H23" s="36">
        <v>3</v>
      </c>
      <c r="I23" s="36">
        <v>6</v>
      </c>
      <c r="J23" s="36">
        <v>3</v>
      </c>
      <c r="K23" s="36">
        <v>4</v>
      </c>
      <c r="L23" s="36">
        <v>3</v>
      </c>
      <c r="M23" s="36">
        <v>2</v>
      </c>
      <c r="N23" s="36">
        <v>5</v>
      </c>
      <c r="O23" s="36">
        <v>0</v>
      </c>
      <c r="P23" s="36">
        <v>32</v>
      </c>
      <c r="Q23" s="36">
        <v>154</v>
      </c>
      <c r="R23" s="37">
        <v>60.16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6">
        <v>6</v>
      </c>
      <c r="B24" s="239" t="s">
        <v>159</v>
      </c>
      <c r="C24" s="55" t="s">
        <v>30</v>
      </c>
      <c r="D24" s="48">
        <v>21</v>
      </c>
      <c r="E24" s="48">
        <v>21</v>
      </c>
      <c r="F24" s="49">
        <v>100</v>
      </c>
      <c r="G24" s="48">
        <v>5</v>
      </c>
      <c r="H24" s="48">
        <v>7</v>
      </c>
      <c r="I24" s="48">
        <v>3</v>
      </c>
      <c r="J24" s="48">
        <v>0</v>
      </c>
      <c r="K24" s="48">
        <v>1</v>
      </c>
      <c r="L24" s="48">
        <v>2</v>
      </c>
      <c r="M24" s="48">
        <v>2</v>
      </c>
      <c r="N24" s="48">
        <v>1</v>
      </c>
      <c r="O24" s="48">
        <v>0</v>
      </c>
      <c r="P24" s="48">
        <v>21</v>
      </c>
      <c r="Q24" s="48">
        <v>122</v>
      </c>
      <c r="R24" s="49">
        <v>72.62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6"/>
      <c r="B25" s="239"/>
      <c r="C25" s="55" t="s">
        <v>31</v>
      </c>
      <c r="D25" s="48">
        <v>11</v>
      </c>
      <c r="E25" s="48">
        <v>11</v>
      </c>
      <c r="F25" s="49">
        <v>100</v>
      </c>
      <c r="G25" s="48">
        <v>2</v>
      </c>
      <c r="H25" s="48">
        <v>3</v>
      </c>
      <c r="I25" s="48">
        <v>1</v>
      </c>
      <c r="J25" s="48">
        <v>0</v>
      </c>
      <c r="K25" s="48">
        <v>1</v>
      </c>
      <c r="L25" s="48">
        <v>1</v>
      </c>
      <c r="M25" s="48">
        <v>2</v>
      </c>
      <c r="N25" s="48">
        <v>1</v>
      </c>
      <c r="O25" s="48">
        <v>0</v>
      </c>
      <c r="P25" s="48">
        <v>11</v>
      </c>
      <c r="Q25" s="48">
        <v>55</v>
      </c>
      <c r="R25" s="49">
        <v>62.5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6"/>
      <c r="B26" s="239"/>
      <c r="C26" s="56" t="s">
        <v>42</v>
      </c>
      <c r="D26" s="36">
        <v>32</v>
      </c>
      <c r="E26" s="36">
        <v>32</v>
      </c>
      <c r="F26" s="37">
        <v>100</v>
      </c>
      <c r="G26" s="36">
        <v>7</v>
      </c>
      <c r="H26" s="36">
        <v>10</v>
      </c>
      <c r="I26" s="36">
        <v>4</v>
      </c>
      <c r="J26" s="36">
        <v>0</v>
      </c>
      <c r="K26" s="36">
        <v>2</v>
      </c>
      <c r="L26" s="36">
        <v>3</v>
      </c>
      <c r="M26" s="36">
        <v>4</v>
      </c>
      <c r="N26" s="36">
        <v>2</v>
      </c>
      <c r="O26" s="36">
        <v>0</v>
      </c>
      <c r="P26" s="36">
        <v>32</v>
      </c>
      <c r="Q26" s="36">
        <v>177</v>
      </c>
      <c r="R26" s="37">
        <v>69.14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40" t="s">
        <v>153</v>
      </c>
      <c r="B27" s="240"/>
      <c r="C27" s="149" t="s">
        <v>30</v>
      </c>
      <c r="D27" s="150">
        <f>IFERROR(SUMIF($C$9:$C$26,$C$27,D9:D26),"")</f>
        <v>105</v>
      </c>
      <c r="E27" s="150">
        <f>IFERROR(SUMIF($C$9:$C$26,$C$27,E9:E26),"")</f>
        <v>102</v>
      </c>
      <c r="F27" s="151">
        <f>IFERROR(IFERROR(IF(D27&gt;0,ROUND((E27/D27)*100,2),0),""),"")</f>
        <v>97.14</v>
      </c>
      <c r="G27" s="150">
        <f>IFERROR(SUMIF($C$9:$C$26,$C$27,G9:G26),"")</f>
        <v>15</v>
      </c>
      <c r="H27" s="150">
        <f>IFERROR(SUMIF($C$9:$C$26,$C$27,H9:H26),"")</f>
        <v>16</v>
      </c>
      <c r="I27" s="150">
        <f>IFERROR(SUMIF($C$9:$C$26,$C$27,I9:I26),"")</f>
        <v>22</v>
      </c>
      <c r="J27" s="150">
        <f>IFERROR(SUMIF($C$9:$C$26,$C$27,J9:J26),"")</f>
        <v>13</v>
      </c>
      <c r="K27" s="150">
        <f>IFERROR(SUMIF($C$9:$C$26,$C$27,K9:K26),"")</f>
        <v>11</v>
      </c>
      <c r="L27" s="150">
        <f>IFERROR(SUMIF($C$9:$C$26,$C$27,L9:L26),"")</f>
        <v>12</v>
      </c>
      <c r="M27" s="150">
        <f>IFERROR(SUMIF($C$9:$C$26,$C$27,M9:M26),"")</f>
        <v>5</v>
      </c>
      <c r="N27" s="150">
        <f>IFERROR(SUMIF($C$9:$C$26,$C$27,N9:N26),"")</f>
        <v>8</v>
      </c>
      <c r="O27" s="150">
        <f>IFERROR(SUMIF($C$9:$C$26,$C$27,O9:O26),"")</f>
        <v>3</v>
      </c>
      <c r="P27" s="150">
        <f>IFERROR(SUMIF($C$9:$C$26,$C$27,P9:P26),"")</f>
        <v>105</v>
      </c>
      <c r="Q27" s="150">
        <f>IFERROR(SUMIF($C$9:$C$26,$C$27,Q9:Q26),"")</f>
        <v>527</v>
      </c>
      <c r="R27" s="151">
        <f>IFERROR(IF(D27&gt;0,ROUND((Q27/D27)*12.5,2),0),"")</f>
        <v>62.74</v>
      </c>
      <c r="S27" s="52"/>
      <c r="T27" s="238" t="str">
        <f>IFERROR(IF(R29&lt;&gt;'10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27" s="238"/>
      <c r="V27" s="238"/>
      <c r="W27" s="238"/>
    </row>
    <row r="28" spans="1:23" s="54" customFormat="1" ht="15.45" customHeight="1" x14ac:dyDescent="0.25">
      <c r="A28" s="240"/>
      <c r="B28" s="240"/>
      <c r="C28" s="149" t="s">
        <v>31</v>
      </c>
      <c r="D28" s="150">
        <f>IFERROR(SUMIF($C$9:$C$26,$C$28,D9:D26),"")</f>
        <v>55</v>
      </c>
      <c r="E28" s="150">
        <f>IFERROR(SUMIF($C$9:$C$26,$C$28,E9:E26),"")</f>
        <v>55</v>
      </c>
      <c r="F28" s="151">
        <f>IFERROR(IF(D28&gt;0,ROUND((E28/D28)*100,2),0),"")</f>
        <v>100</v>
      </c>
      <c r="G28" s="150">
        <f>IFERROR(SUMIF($C$9:$C$26,$C$28,G9:G26),"")</f>
        <v>4</v>
      </c>
      <c r="H28" s="150">
        <f>IFERROR(SUMIF($C$9:$C$26,$C$28,H9:H26),"")</f>
        <v>9</v>
      </c>
      <c r="I28" s="150">
        <f>IFERROR(SUMIF($C$9:$C$26,$C$28,I9:I26),"")</f>
        <v>7</v>
      </c>
      <c r="J28" s="150">
        <f>IFERROR(SUMIF($C$9:$C$26,$C$28,J9:J26),"")</f>
        <v>6</v>
      </c>
      <c r="K28" s="150">
        <f>IFERROR(SUMIF($C$9:$C$26,$C$28,K9:K26),"")</f>
        <v>10</v>
      </c>
      <c r="L28" s="150">
        <f>IFERROR(SUMIF($C$9:$C$26,$C$28,L9:L26),"")</f>
        <v>6</v>
      </c>
      <c r="M28" s="150">
        <f>IFERROR(SUMIF($C$9:$C$26,$C$28,M9:M26),"")</f>
        <v>5</v>
      </c>
      <c r="N28" s="150">
        <f>IFERROR(SUMIF($C$9:$C$26,$C$28,N9:N26),"")</f>
        <v>8</v>
      </c>
      <c r="O28" s="150">
        <f>IFERROR(SUMIF($C$9:$C$26,$C$28,O9:O26),"")</f>
        <v>0</v>
      </c>
      <c r="P28" s="150">
        <f>IFERROR(SUMIF($C$9:$C$26,$C$28,P9:P26),"")</f>
        <v>55</v>
      </c>
      <c r="Q28" s="150">
        <f>IFERROR(SUMIF($C$9:$C$26,$C$28,Q9:Q26),"")</f>
        <v>243</v>
      </c>
      <c r="R28" s="151">
        <f>IFERROR(IF(D28&gt;0,ROUND((Q28/D28)*12.5,2),0),"")</f>
        <v>55.23</v>
      </c>
      <c r="S28" s="52"/>
      <c r="T28" s="238"/>
      <c r="U28" s="238"/>
      <c r="V28" s="238"/>
      <c r="W28" s="238"/>
    </row>
    <row r="29" spans="1:23" s="54" customFormat="1" ht="15.45" customHeight="1" x14ac:dyDescent="0.25">
      <c r="A29" s="240"/>
      <c r="B29" s="240"/>
      <c r="C29" s="149" t="s">
        <v>42</v>
      </c>
      <c r="D29" s="150">
        <f>IFERROR(SUMIF($C$9:$C$26,$C$29,D9:D26),"")</f>
        <v>160</v>
      </c>
      <c r="E29" s="150">
        <f>IFERROR(SUMIF($C$9:$C$26,$C$29,E9:E26),"")</f>
        <v>157</v>
      </c>
      <c r="F29" s="151">
        <f>IFERROR(IF(D29&gt;0,ROUND((E29/D29)*100,2),0),"")</f>
        <v>98.13</v>
      </c>
      <c r="G29" s="150">
        <f>IFERROR(SUMIF($C$9:$C$26,$C$29,G9:G26),"")</f>
        <v>19</v>
      </c>
      <c r="H29" s="150">
        <f>IFERROR(SUMIF($C$9:$C$26,$C$29,H9:H26),"")</f>
        <v>25</v>
      </c>
      <c r="I29" s="150">
        <f>IFERROR(SUMIF($C$9:$C$26,$C$29,I9:I26),"")</f>
        <v>29</v>
      </c>
      <c r="J29" s="150">
        <f>IFERROR(SUMIF($C$9:$C$26,$C$29,J9:J26),"")</f>
        <v>19</v>
      </c>
      <c r="K29" s="150">
        <f>IFERROR(SUMIF($C$9:$C$26,$C$29,K9:K26),"")</f>
        <v>21</v>
      </c>
      <c r="L29" s="150">
        <f>IFERROR(SUMIF($C$9:$C$26,$C$29,L9:L26),"")</f>
        <v>18</v>
      </c>
      <c r="M29" s="150">
        <f>IFERROR(SUMIF($C$9:$C$26,$C$29,M9:M26),"")</f>
        <v>10</v>
      </c>
      <c r="N29" s="150">
        <f>IFERROR(SUMIF($C$9:$C$26,$C$29,N9:N26),"")</f>
        <v>16</v>
      </c>
      <c r="O29" s="150">
        <f>IFERROR(SUMIF($C$9:$C$26,$C$29,O9:O26),"")</f>
        <v>3</v>
      </c>
      <c r="P29" s="150">
        <f>IFERROR(SUMIF($C$9:$C$26,$C$29,P9:P26),"")</f>
        <v>160</v>
      </c>
      <c r="Q29" s="150">
        <f>IFERROR(SUMIF($C$9:$C$26,$C$29,Q9:Q26),"")</f>
        <v>770</v>
      </c>
      <c r="R29" s="152">
        <f>IFERROR(IF(D29&gt;0,ROUND((Q29/D29)*12.5,2),0),"")</f>
        <v>60.16</v>
      </c>
      <c r="S29" s="52"/>
      <c r="T29" s="238"/>
      <c r="U29" s="238"/>
      <c r="V29" s="238"/>
      <c r="W29" s="238"/>
    </row>
    <row r="30" spans="1:23" s="13" customFormat="1" ht="10.199999999999999" x14ac:dyDescent="0.25">
      <c r="A30" s="231" t="s">
        <v>140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41"/>
      <c r="S30" s="11"/>
      <c r="T30" s="238"/>
      <c r="U30" s="238"/>
      <c r="V30" s="238"/>
      <c r="W30" s="238"/>
    </row>
    <row r="31" spans="1:23" s="13" customFormat="1" ht="40.049999999999997" customHeight="1" x14ac:dyDescent="0.2">
      <c r="A31" s="275" t="s">
        <v>142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11"/>
      <c r="T31" s="12"/>
      <c r="U31" s="11"/>
      <c r="V31" s="11"/>
      <c r="W31" s="11"/>
    </row>
    <row r="32" spans="1:23" s="13" customFormat="1" ht="40.049999999999997" customHeight="1" x14ac:dyDescent="0.25">
      <c r="A32" s="276" t="s">
        <v>143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11"/>
      <c r="T32" s="12"/>
      <c r="U32" s="11"/>
      <c r="V32" s="11"/>
      <c r="W32" s="11"/>
    </row>
    <row r="1013" spans="1:23" ht="24.9" customHeight="1" x14ac:dyDescent="0.25">
      <c r="A1013" s="79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8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8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</sheetData>
  <sheetProtection algorithmName="SHA-512" hashValue="Vvc9RXnUhtqT3+4QwoFZhwYXfJRIcE2A5yBZVTonLM6wTUk4amfm63zYdtvZykmh8lA9hYEanK1qxjvWclF8gw==" saltValue="uCX9mXpRw3Fb3qVufXS+Xw==" spinCount="100000" sheet="1" objects="1" scenarios="1"/>
  <mergeCells count="24">
    <mergeCell ref="A27:B29"/>
    <mergeCell ref="A30:R30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9:A11"/>
    <mergeCell ref="B9:B11"/>
    <mergeCell ref="A12:A14"/>
    <mergeCell ref="B12:B14"/>
    <mergeCell ref="T27:W30"/>
    <mergeCell ref="A32:R32"/>
    <mergeCell ref="A31:R31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134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199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186" t="s">
        <v>19</v>
      </c>
      <c r="B8" s="186" t="s">
        <v>0</v>
      </c>
      <c r="C8" s="186" t="s">
        <v>29</v>
      </c>
      <c r="D8" s="127"/>
      <c r="E8" s="127"/>
      <c r="F8" s="127"/>
    </row>
    <row r="9" spans="1:14" s="54" customFormat="1" ht="49.95" customHeight="1" x14ac:dyDescent="0.25">
      <c r="A9" s="188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nUfBP1D/EMh5+Wkw8z+MeTmLv0uc/8pJxju4FBOhcBz1nwIH4QzCMz2R/CC6XWLA/BMlWX4d7ZbOSwVWZ2xjAw==" saltValue="aoqZtm/hMtJPh6u1BNb5W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19" t="s">
        <v>137</v>
      </c>
      <c r="B1" s="219"/>
      <c r="C1" s="219"/>
      <c r="D1" s="219"/>
      <c r="E1" s="219"/>
      <c r="F1" s="132"/>
      <c r="G1" s="168" t="s">
        <v>135</v>
      </c>
      <c r="H1" s="125"/>
      <c r="I1" s="125"/>
      <c r="J1" s="122"/>
      <c r="K1" s="122"/>
      <c r="L1" s="122"/>
      <c r="M1" s="122"/>
      <c r="N1" s="122"/>
      <c r="O1" s="122"/>
      <c r="P1" s="122"/>
    </row>
    <row r="2" spans="1:16" s="41" customFormat="1" ht="17.399999999999999" x14ac:dyDescent="0.25">
      <c r="A2" s="220" t="s">
        <v>145</v>
      </c>
      <c r="B2" s="220"/>
      <c r="C2" s="220"/>
      <c r="D2" s="220"/>
      <c r="E2" s="220"/>
      <c r="F2" s="133"/>
      <c r="G2" s="153" t="s">
        <v>57</v>
      </c>
      <c r="H2" s="125"/>
      <c r="I2" s="125"/>
      <c r="J2" s="122"/>
      <c r="K2" s="122"/>
      <c r="L2" s="122"/>
      <c r="M2" s="122"/>
      <c r="N2" s="122"/>
      <c r="O2" s="122"/>
      <c r="P2" s="122"/>
    </row>
    <row r="3" spans="1:16" s="41" customFormat="1" ht="13.8" x14ac:dyDescent="0.2">
      <c r="A3" s="221" t="s">
        <v>146</v>
      </c>
      <c r="B3" s="263"/>
      <c r="C3" s="263"/>
      <c r="D3" s="263"/>
      <c r="E3" s="263"/>
      <c r="F3" s="134"/>
      <c r="G3" s="135"/>
      <c r="H3" s="135"/>
      <c r="I3" s="135"/>
      <c r="J3" s="124"/>
      <c r="K3" s="124"/>
      <c r="L3" s="124"/>
      <c r="M3" s="124"/>
      <c r="N3" s="124"/>
      <c r="O3" s="124"/>
      <c r="P3" s="124"/>
    </row>
    <row r="4" spans="1:16" s="41" customFormat="1" ht="13.8" x14ac:dyDescent="0.25">
      <c r="A4" s="223"/>
      <c r="B4" s="224"/>
      <c r="C4" s="224"/>
      <c r="D4" s="224"/>
      <c r="E4" s="224"/>
      <c r="F4" s="122"/>
      <c r="G4" s="125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41" customFormat="1" ht="13.8" x14ac:dyDescent="0.25">
      <c r="A5" s="225" t="s">
        <v>147</v>
      </c>
      <c r="B5" s="224"/>
      <c r="C5" s="224"/>
      <c r="D5" s="224"/>
      <c r="E5" s="224"/>
      <c r="F5" s="136"/>
      <c r="G5" s="125"/>
      <c r="H5" s="125"/>
      <c r="I5" s="125"/>
      <c r="J5" s="122"/>
      <c r="K5" s="122"/>
      <c r="L5" s="122"/>
      <c r="M5" s="122"/>
      <c r="N5" s="122"/>
      <c r="O5" s="122"/>
      <c r="P5" s="122"/>
    </row>
    <row r="6" spans="1:16" s="41" customFormat="1" ht="13.8" x14ac:dyDescent="0.25">
      <c r="A6" s="226" t="s">
        <v>200</v>
      </c>
      <c r="B6" s="269"/>
      <c r="C6" s="269"/>
      <c r="D6" s="269"/>
      <c r="E6" s="269"/>
      <c r="F6" s="137"/>
      <c r="G6" s="138"/>
      <c r="H6" s="138"/>
      <c r="I6" s="138"/>
      <c r="J6" s="122"/>
      <c r="K6" s="122"/>
      <c r="L6" s="122"/>
      <c r="M6" s="122"/>
      <c r="N6" s="122"/>
      <c r="O6" s="122"/>
      <c r="P6" s="122"/>
    </row>
    <row r="7" spans="1:16" s="41" customFormat="1" ht="13.8" x14ac:dyDescent="0.25">
      <c r="A7" s="225"/>
      <c r="B7" s="224"/>
      <c r="C7" s="224"/>
      <c r="D7" s="224"/>
      <c r="E7" s="2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54" customFormat="1" ht="13.8" x14ac:dyDescent="0.25">
      <c r="A8" s="229" t="s">
        <v>59</v>
      </c>
      <c r="B8" s="229" t="s">
        <v>0</v>
      </c>
      <c r="C8" s="229" t="s">
        <v>14</v>
      </c>
      <c r="D8" s="229"/>
      <c r="E8" s="229"/>
      <c r="F8" s="127"/>
      <c r="G8" s="127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0"/>
      <c r="B9" s="229"/>
      <c r="C9" s="187">
        <v>2020</v>
      </c>
      <c r="D9" s="187">
        <v>2021</v>
      </c>
      <c r="E9" s="187">
        <v>2022</v>
      </c>
      <c r="F9" s="127"/>
      <c r="G9" s="127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8">
        <v>1</v>
      </c>
      <c r="B10" s="180" t="s">
        <v>150</v>
      </c>
      <c r="C10" s="181">
        <v>0</v>
      </c>
      <c r="D10" s="181">
        <v>0</v>
      </c>
      <c r="E10" s="177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1" t="s">
        <v>140</v>
      </c>
      <c r="B11" s="231"/>
      <c r="C11" s="231"/>
      <c r="D11" s="231"/>
      <c r="E11" s="231"/>
      <c r="F11" s="139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2" t="s">
        <v>142</v>
      </c>
      <c r="B12" s="268"/>
      <c r="C12" s="268"/>
      <c r="D12" s="268"/>
      <c r="E12" s="26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6" t="s">
        <v>143</v>
      </c>
      <c r="B13" s="217"/>
      <c r="C13" s="217"/>
      <c r="D13" s="217"/>
      <c r="E13" s="2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0"/>
      <c r="D14" s="14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0"/>
      <c r="C15" s="140"/>
      <c r="D15" s="140"/>
      <c r="E15" s="140"/>
      <c r="F15" s="140"/>
      <c r="G15" s="140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1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2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2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2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2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2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2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2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2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2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2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2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2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2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2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2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2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2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2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2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bmBHesQTK8HVem3dLxBrcV/eHi7NcjmSsk7uuBbQtcTzMyZXdiMOIMO/IAsFdvkHdF83DgbkGJX87346+FGgfw==" saltValue="b7LTss+dIJp/yjE6rFFeF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19" t="s">
        <v>137</v>
      </c>
      <c r="B1" s="219"/>
      <c r="C1" s="219"/>
      <c r="D1" s="219"/>
      <c r="E1" s="219"/>
      <c r="F1" s="83"/>
      <c r="G1" s="168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0" t="s">
        <v>145</v>
      </c>
      <c r="B2" s="220"/>
      <c r="C2" s="220"/>
      <c r="D2" s="220"/>
      <c r="E2" s="220"/>
      <c r="F2" s="86"/>
      <c r="G2" s="153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1" t="s">
        <v>146</v>
      </c>
      <c r="B3" s="263"/>
      <c r="C3" s="263"/>
      <c r="D3" s="263"/>
      <c r="E3" s="263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5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5" t="s">
        <v>147</v>
      </c>
      <c r="B5" s="224"/>
      <c r="C5" s="224"/>
      <c r="D5" s="224"/>
      <c r="E5" s="224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2" t="s">
        <v>201</v>
      </c>
      <c r="B6" s="259"/>
      <c r="C6" s="259"/>
      <c r="D6" s="259"/>
      <c r="E6" s="25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1"/>
      <c r="B7" s="249"/>
      <c r="C7" s="249"/>
      <c r="D7" s="249"/>
      <c r="E7" s="249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3" t="s">
        <v>19</v>
      </c>
      <c r="B8" s="253" t="s">
        <v>34</v>
      </c>
      <c r="C8" s="254" t="s">
        <v>1</v>
      </c>
      <c r="D8" s="254"/>
      <c r="E8" s="254"/>
      <c r="F8" s="143"/>
      <c r="G8" s="143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3"/>
      <c r="B9" s="254"/>
      <c r="C9" s="254" t="s">
        <v>24</v>
      </c>
      <c r="D9" s="254"/>
      <c r="E9" s="254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3"/>
      <c r="B10" s="254"/>
      <c r="C10" s="189">
        <v>2020</v>
      </c>
      <c r="D10" s="189">
        <v>2021</v>
      </c>
      <c r="E10" s="189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8" t="s">
        <v>172</v>
      </c>
      <c r="C11" s="191">
        <v>9</v>
      </c>
      <c r="D11" s="144">
        <v>40</v>
      </c>
      <c r="E11" s="144">
        <v>7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1" t="s">
        <v>140</v>
      </c>
      <c r="B12" s="251"/>
      <c r="C12" s="251"/>
      <c r="D12" s="251"/>
      <c r="E12" s="251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3" t="s">
        <v>142</v>
      </c>
      <c r="B13" s="270"/>
      <c r="C13" s="270"/>
      <c r="D13" s="270"/>
      <c r="E13" s="270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8" t="s">
        <v>143</v>
      </c>
      <c r="B14" s="252"/>
      <c r="C14" s="252"/>
      <c r="D14" s="252"/>
      <c r="E14" s="252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vVRpSgtQ9uzT2L+3cMe3IbdtfJqIoAQVtfHqeO2HNt2grmA/Issxa4AbaIJ6E3lfzW2yZTVRyJvopRjtoWOt8g==" saltValue="Ami7GQDrhYZf2PcGiZu4N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38.3320312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8" t="s">
        <v>130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4.4" x14ac:dyDescent="0.25">
      <c r="A3" s="221" t="s">
        <v>146</v>
      </c>
      <c r="B3" s="263"/>
      <c r="C3" s="263"/>
      <c r="D3" s="124"/>
      <c r="E3" s="17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26" t="s">
        <v>53</v>
      </c>
      <c r="B6" s="227"/>
      <c r="C6" s="227"/>
      <c r="D6" s="126"/>
      <c r="E6" s="126"/>
      <c r="F6" s="126"/>
    </row>
    <row r="7" spans="1:14" s="123" customFormat="1" ht="13.8" x14ac:dyDescent="0.25">
      <c r="A7" s="225"/>
      <c r="B7" s="224"/>
      <c r="C7" s="224"/>
      <c r="D7" s="122"/>
      <c r="E7" s="122"/>
      <c r="F7" s="125"/>
    </row>
    <row r="8" spans="1:14" s="128" customFormat="1" ht="19.95" customHeight="1" x14ac:dyDescent="0.3">
      <c r="A8" s="170" t="s">
        <v>19</v>
      </c>
      <c r="B8" s="170" t="s">
        <v>0</v>
      </c>
      <c r="C8" s="170" t="s">
        <v>29</v>
      </c>
      <c r="D8" s="127"/>
      <c r="E8" s="127"/>
      <c r="F8" s="127"/>
    </row>
    <row r="9" spans="1:14" s="54" customFormat="1" ht="49.95" customHeight="1" x14ac:dyDescent="0.25">
      <c r="A9" s="171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0" spans="1:1" x14ac:dyDescent="0.25">
      <c r="A20" s="131"/>
    </row>
  </sheetData>
  <sheetProtection algorithmName="SHA-512" hashValue="3oGDFN0ntgPR7siRKCqLDbbT+vG/fnInJTKW7mgQBAWPTaieBFilsSlJIALONPmiJM34VwB5z8cvI52HuaojxA==" saltValue="Cuz5eiUj2oTAzC0spTlzl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83"/>
      <c r="L1" s="164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86"/>
      <c r="L2" s="153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6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0" t="s">
        <v>147</v>
      </c>
      <c r="B5" s="249"/>
      <c r="C5" s="249"/>
      <c r="D5" s="249"/>
      <c r="E5" s="249"/>
      <c r="F5" s="249"/>
      <c r="G5" s="249"/>
      <c r="H5" s="249"/>
      <c r="I5" s="249"/>
      <c r="J5" s="249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2" t="s">
        <v>160</v>
      </c>
      <c r="B6" s="243"/>
      <c r="C6" s="243"/>
      <c r="D6" s="243"/>
      <c r="E6" s="243"/>
      <c r="F6" s="243"/>
      <c r="G6" s="243"/>
      <c r="H6" s="243"/>
      <c r="I6" s="243"/>
      <c r="J6" s="243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3" t="s">
        <v>54</v>
      </c>
      <c r="B8" s="253" t="s">
        <v>0</v>
      </c>
      <c r="C8" s="254" t="s">
        <v>49</v>
      </c>
      <c r="D8" s="254"/>
      <c r="E8" s="254"/>
      <c r="F8" s="254" t="s">
        <v>20</v>
      </c>
      <c r="G8" s="254"/>
      <c r="H8" s="254"/>
      <c r="I8" s="254"/>
      <c r="J8" s="254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4"/>
      <c r="B9" s="253"/>
      <c r="C9" s="169" t="s">
        <v>50</v>
      </c>
      <c r="D9" s="169" t="s">
        <v>51</v>
      </c>
      <c r="E9" s="169" t="s">
        <v>52</v>
      </c>
      <c r="F9" s="169" t="s">
        <v>50</v>
      </c>
      <c r="G9" s="169" t="s">
        <v>25</v>
      </c>
      <c r="H9" s="169" t="s">
        <v>51</v>
      </c>
      <c r="I9" s="169" t="s">
        <v>25</v>
      </c>
      <c r="J9" s="169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8" t="s">
        <v>150</v>
      </c>
      <c r="C10" s="72">
        <v>21</v>
      </c>
      <c r="D10" s="72">
        <v>11</v>
      </c>
      <c r="E10" s="72">
        <v>32</v>
      </c>
      <c r="F10" s="72">
        <v>19</v>
      </c>
      <c r="G10" s="179">
        <v>90.48</v>
      </c>
      <c r="H10" s="72">
        <v>11</v>
      </c>
      <c r="I10" s="179">
        <v>100</v>
      </c>
      <c r="J10" s="72">
        <v>30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1" t="s">
        <v>140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7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8" t="s">
        <v>143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c9pYnB75OWo8EeK+H8S6mC8KzC5KAIkTDqQCCZ2vpYTI2UZyOwERVnBQjUPGxHEWskqfAEjE/QDnMxzoKclv7g==" saltValue="BboSDxLVXCWyXpEFTwaCwA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7" t="s">
        <v>137</v>
      </c>
      <c r="B1" s="257"/>
      <c r="C1" s="257"/>
      <c r="D1" s="257"/>
      <c r="E1" s="257"/>
      <c r="F1" s="83"/>
      <c r="G1" s="167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4" t="s">
        <v>145</v>
      </c>
      <c r="B2" s="244"/>
      <c r="C2" s="244"/>
      <c r="D2" s="244"/>
      <c r="E2" s="244"/>
      <c r="F2" s="86"/>
      <c r="G2" s="153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8" t="s">
        <v>146</v>
      </c>
      <c r="B3" s="258"/>
      <c r="C3" s="258"/>
      <c r="D3" s="258"/>
      <c r="E3" s="25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59"/>
      <c r="B4" s="259"/>
      <c r="C4" s="259"/>
      <c r="D4" s="259"/>
      <c r="E4" s="25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59" t="s">
        <v>147</v>
      </c>
      <c r="B5" s="259"/>
      <c r="C5" s="259"/>
      <c r="D5" s="259"/>
      <c r="E5" s="25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0" t="s">
        <v>161</v>
      </c>
      <c r="B6" s="260"/>
      <c r="C6" s="260"/>
      <c r="D6" s="260"/>
      <c r="E6" s="26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6" t="s">
        <v>140</v>
      </c>
      <c r="B7" s="256"/>
      <c r="C7" s="256"/>
      <c r="D7" s="256"/>
      <c r="E7" s="25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162</v>
      </c>
      <c r="D9" s="113">
        <v>477</v>
      </c>
      <c r="E9" s="114">
        <v>95.4</v>
      </c>
    </row>
    <row r="10" spans="1:16" ht="14.4" x14ac:dyDescent="0.3">
      <c r="A10" s="279">
        <v>2</v>
      </c>
      <c r="B10" s="280" t="s">
        <v>150</v>
      </c>
      <c r="C10" s="281" t="s">
        <v>163</v>
      </c>
      <c r="D10" s="282">
        <v>460</v>
      </c>
      <c r="E10" s="283">
        <v>92</v>
      </c>
    </row>
    <row r="11" spans="1:16" ht="14.4" x14ac:dyDescent="0.3">
      <c r="A11" s="279">
        <v>3</v>
      </c>
      <c r="B11" s="280" t="s">
        <v>150</v>
      </c>
      <c r="C11" s="281" t="s">
        <v>164</v>
      </c>
      <c r="D11" s="282">
        <v>453</v>
      </c>
      <c r="E11" s="283">
        <v>90.6</v>
      </c>
    </row>
    <row r="12" spans="1:16" ht="14.4" x14ac:dyDescent="0.3">
      <c r="A12" s="279">
        <v>4</v>
      </c>
      <c r="B12" s="280" t="s">
        <v>150</v>
      </c>
      <c r="C12" s="281" t="s">
        <v>165</v>
      </c>
      <c r="D12" s="282">
        <v>450</v>
      </c>
      <c r="E12" s="283">
        <v>90</v>
      </c>
    </row>
    <row r="14" spans="1:16" ht="40.049999999999997" customHeight="1" x14ac:dyDescent="0.25">
      <c r="A14" s="285" t="s">
        <v>142</v>
      </c>
      <c r="B14" s="284"/>
      <c r="C14" s="284"/>
      <c r="D14" s="284"/>
      <c r="E14" s="284"/>
    </row>
    <row r="15" spans="1:16" ht="40.049999999999997" customHeight="1" x14ac:dyDescent="0.25">
      <c r="A15" s="287" t="s">
        <v>143</v>
      </c>
      <c r="B15" s="286"/>
      <c r="C15" s="286"/>
      <c r="D15" s="286"/>
      <c r="E15" s="286"/>
    </row>
  </sheetData>
  <sheetProtection algorithmName="SHA-512" hashValue="YRBR5ltLnyWppU/y0xYszqSg9PPkEIVA1+yuiHroGWgqQiFK2by70qCSXngDB6QXRqPr9qV9gYf3Hi3R83XnKg==" saltValue="BL99iTTP8tLco+zZuRBr0w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7" t="s">
        <v>137</v>
      </c>
      <c r="B1" s="257"/>
      <c r="C1" s="257"/>
      <c r="D1" s="257"/>
      <c r="E1" s="83"/>
      <c r="F1" s="167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4" t="s">
        <v>145</v>
      </c>
      <c r="B2" s="244"/>
      <c r="C2" s="244"/>
      <c r="D2" s="244"/>
      <c r="E2" s="115"/>
      <c r="F2" s="153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8" t="s">
        <v>146</v>
      </c>
      <c r="B3" s="258"/>
      <c r="C3" s="258"/>
      <c r="D3" s="25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59"/>
      <c r="B4" s="259"/>
      <c r="C4" s="259"/>
      <c r="D4" s="25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59" t="s">
        <v>147</v>
      </c>
      <c r="B5" s="259"/>
      <c r="C5" s="259"/>
      <c r="D5" s="25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2" t="s">
        <v>47</v>
      </c>
      <c r="B6" s="262"/>
      <c r="C6" s="262"/>
      <c r="D6" s="26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1" t="s">
        <v>140</v>
      </c>
      <c r="B7" s="261"/>
      <c r="C7" s="261"/>
      <c r="D7" s="26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288" t="s">
        <v>166</v>
      </c>
      <c r="D9" s="121"/>
    </row>
    <row r="10" spans="1:15" ht="40.049999999999997" customHeight="1" x14ac:dyDescent="0.25">
      <c r="A10" s="285" t="s">
        <v>142</v>
      </c>
      <c r="B10" s="284"/>
      <c r="C10" s="284"/>
      <c r="D10" s="284"/>
    </row>
    <row r="11" spans="1:15" ht="40.049999999999997" customHeight="1" x14ac:dyDescent="0.25">
      <c r="A11" s="287" t="s">
        <v>143</v>
      </c>
      <c r="B11" s="286"/>
      <c r="C11" s="286"/>
      <c r="D11" s="286"/>
    </row>
  </sheetData>
  <sheetProtection algorithmName="SHA-512" hashValue="yDbxqheD3kv/6iqhR7ZtQx+GTIjTZsFASuOqmgH1fQ4sPJVSp8HH8bulc10kBjghZJrWe9cHzgyvRYt6JFIe8g==" saltValue="VdZcwIq2ULJNP6ULWxTsr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6" t="s">
        <v>100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26" t="s">
        <v>26</v>
      </c>
      <c r="B6" s="227"/>
      <c r="C6" s="227"/>
      <c r="D6" s="126"/>
      <c r="E6" s="126"/>
      <c r="F6" s="126"/>
    </row>
    <row r="7" spans="1:14" s="123" customFormat="1" ht="13.8" x14ac:dyDescent="0.25">
      <c r="A7" s="225"/>
      <c r="B7" s="224"/>
      <c r="C7" s="224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291" t="s">
        <v>166</v>
      </c>
      <c r="C9" s="18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s="130" customFormat="1" ht="40.049999999999997" customHeight="1" x14ac:dyDescent="0.2">
      <c r="A11" s="289" t="s">
        <v>142</v>
      </c>
      <c r="B11" s="265"/>
      <c r="C11" s="265"/>
    </row>
    <row r="12" spans="1:14" s="130" customFormat="1" ht="40.049999999999997" customHeight="1" x14ac:dyDescent="0.2">
      <c r="A12" s="290" t="s">
        <v>143</v>
      </c>
      <c r="B12" s="264"/>
      <c r="C12" s="264"/>
    </row>
    <row r="25" spans="1:1" x14ac:dyDescent="0.25">
      <c r="A25" s="131"/>
    </row>
  </sheetData>
  <sheetProtection algorithmName="SHA-512" hashValue="bDJwlFyK4bzeKyXTGXS6VH+gTiXxfxpTtQpVuGmb/62Rb6WHKRkbtir/bljnOX9FKGeW0NTvQnQrcmwE1uIqhw==" saltValue="KoB6uai7LcpHqC/1RO5AFQ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9" customWidth="1"/>
    <col min="2" max="2" width="45.77734375" style="129" customWidth="1"/>
    <col min="3" max="3" width="40.77734375" style="129" customWidth="1"/>
    <col min="4" max="4" width="5.77734375" style="129" customWidth="1"/>
    <col min="5" max="5" width="18.21875" style="129" bestFit="1" customWidth="1"/>
    <col min="6" max="16384" width="8.88671875" style="129"/>
  </cols>
  <sheetData>
    <row r="1" spans="1:14" s="123" customFormat="1" ht="16.2" x14ac:dyDescent="0.25">
      <c r="A1" s="219" t="s">
        <v>137</v>
      </c>
      <c r="B1" s="219"/>
      <c r="C1" s="219"/>
      <c r="D1" s="122"/>
      <c r="E1" s="166" t="s">
        <v>94</v>
      </c>
      <c r="F1" s="122"/>
    </row>
    <row r="2" spans="1:14" s="123" customFormat="1" ht="17.399999999999999" x14ac:dyDescent="0.25">
      <c r="A2" s="220" t="s">
        <v>145</v>
      </c>
      <c r="B2" s="220"/>
      <c r="C2" s="220"/>
      <c r="D2" s="122"/>
      <c r="E2" s="153" t="s">
        <v>57</v>
      </c>
      <c r="F2" s="122"/>
    </row>
    <row r="3" spans="1:14" s="123" customFormat="1" ht="13.8" x14ac:dyDescent="0.25">
      <c r="A3" s="221" t="s">
        <v>146</v>
      </c>
      <c r="B3" s="263"/>
      <c r="C3" s="263"/>
      <c r="D3" s="124"/>
      <c r="E3" s="124"/>
      <c r="F3" s="124"/>
    </row>
    <row r="4" spans="1:14" s="123" customFormat="1" ht="13.8" x14ac:dyDescent="0.25">
      <c r="A4" s="225"/>
      <c r="B4" s="225"/>
      <c r="C4" s="225"/>
      <c r="D4" s="125"/>
      <c r="E4" s="125"/>
      <c r="F4" s="125"/>
    </row>
    <row r="5" spans="1:14" s="123" customFormat="1" ht="13.8" x14ac:dyDescent="0.25">
      <c r="A5" s="225" t="s">
        <v>147</v>
      </c>
      <c r="B5" s="224"/>
      <c r="C5" s="224"/>
      <c r="D5" s="122"/>
      <c r="E5" s="122"/>
      <c r="F5" s="122"/>
    </row>
    <row r="6" spans="1:14" s="123" customFormat="1" ht="13.8" x14ac:dyDescent="0.25">
      <c r="A6" s="266" t="s">
        <v>167</v>
      </c>
      <c r="B6" s="267"/>
      <c r="C6" s="267"/>
      <c r="D6" s="126"/>
      <c r="E6" s="126"/>
      <c r="F6" s="126"/>
    </row>
    <row r="7" spans="1:14" s="123" customFormat="1" ht="13.8" x14ac:dyDescent="0.25">
      <c r="A7" s="228"/>
      <c r="B7" s="224"/>
      <c r="C7" s="224"/>
      <c r="D7" s="122"/>
      <c r="E7" s="122"/>
      <c r="F7" s="125"/>
    </row>
    <row r="8" spans="1:14" s="128" customFormat="1" ht="19.95" customHeight="1" x14ac:dyDescent="0.3">
      <c r="A8" s="74" t="s">
        <v>19</v>
      </c>
      <c r="B8" s="74" t="s">
        <v>0</v>
      </c>
      <c r="C8" s="74" t="s">
        <v>29</v>
      </c>
      <c r="D8" s="127"/>
      <c r="E8" s="127"/>
      <c r="F8" s="127"/>
    </row>
    <row r="9" spans="1:14" s="54" customFormat="1" ht="49.95" customHeight="1" x14ac:dyDescent="0.25">
      <c r="A9" s="76">
        <v>1</v>
      </c>
      <c r="B9" s="180" t="s">
        <v>168</v>
      </c>
      <c r="C9" s="180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1" t="s">
        <v>140</v>
      </c>
      <c r="B10" s="231"/>
      <c r="C10" s="231"/>
      <c r="D10" s="5"/>
      <c r="E10" s="5"/>
      <c r="F10" s="5"/>
    </row>
    <row r="11" spans="1:14" ht="40.049999999999997" customHeight="1" x14ac:dyDescent="0.25">
      <c r="A11" s="289" t="s">
        <v>142</v>
      </c>
      <c r="B11" s="265"/>
      <c r="C11" s="265"/>
    </row>
    <row r="12" spans="1:14" ht="40.049999999999997" customHeight="1" x14ac:dyDescent="0.25">
      <c r="A12" s="290" t="s">
        <v>143</v>
      </c>
      <c r="B12" s="264"/>
      <c r="C12" s="264"/>
    </row>
    <row r="22" spans="1:1" x14ac:dyDescent="0.25">
      <c r="A22" s="131"/>
    </row>
  </sheetData>
  <sheetProtection algorithmName="SHA-512" hashValue="JYJtNlPgcNoSzIj6VZZAOs27qEGCzNr8di0ol6Y7td5Q89SKHJr+6jd09AgkXWcNmin2uhA2r/EEd9ROjTzpyw==" saltValue="uIX8L/WBKNrHEsk8JZTeB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2022-07-22T11:46:52Z</dcterms:modified>
</cp:coreProperties>
</file>